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432" activeTab="0"/>
  </bookViews>
  <sheets>
    <sheet name="Hromadná obj._ZIMA_2018_NET" sheetId="1" r:id="rId1"/>
  </sheets>
  <definedNames>
    <definedName name="_xlnm.Print_Area" localSheetId="0">'Hromadná obj._ZIMA_2018_NET'!$A$1:$M$111</definedName>
  </definedNames>
  <calcPr fullCalcOnLoad="1"/>
</workbook>
</file>

<file path=xl/sharedStrings.xml><?xml version="1.0" encoding="utf-8"?>
<sst xmlns="http://schemas.openxmlformats.org/spreadsheetml/2006/main" count="222" uniqueCount="195">
  <si>
    <t>počet kusů</t>
  </si>
  <si>
    <t>cena DKK</t>
  </si>
  <si>
    <t>Kat.č.</t>
  </si>
  <si>
    <t>Název</t>
  </si>
  <si>
    <t>Datum:</t>
  </si>
  <si>
    <t>běžná cena</t>
  </si>
  <si>
    <t>CELKEM</t>
  </si>
  <si>
    <t>Přehled a ukázky z dětských knih najdete na www.bambook.cz!</t>
  </si>
  <si>
    <t>Kompletní nabídku knih celého nakladatelství najdete na www.grada.cz!</t>
  </si>
  <si>
    <t>běžná pultová cena (MOC)</t>
  </si>
  <si>
    <t>Vaše jméno a příjmení:</t>
  </si>
  <si>
    <t>Název školy a přesná dodací adresa:</t>
  </si>
  <si>
    <t xml:space="preserve">CELÁ VAŠE OBJEDNÁVKA JE CELKEM ZA   </t>
  </si>
  <si>
    <t>Nezapomněli jste si vybrat a na první stránku nahoru zapsat Vaši bonusovou knihu?!</t>
  </si>
  <si>
    <t>Co má vědět správný Čech</t>
  </si>
  <si>
    <t>Terezínské ghetto - Tajemný vlak do neznáma</t>
  </si>
  <si>
    <t>Tradiční české JARO – Josef Lada</t>
  </si>
  <si>
    <t xml:space="preserve"> </t>
  </si>
  <si>
    <t>Boj o Ameriku - Nečekané setkání</t>
  </si>
  <si>
    <t>Ema a jednorožec - Záhadné bludiště</t>
  </si>
  <si>
    <t>Husité - Dobrodružství s práčetem</t>
  </si>
  <si>
    <t>K418</t>
  </si>
  <si>
    <t>Omalovánky Pixel Art Města</t>
  </si>
  <si>
    <t>Staré řecké báje a pověsti pro děti</t>
  </si>
  <si>
    <t>Tradiční česká ZIMA – Josef Lada</t>
  </si>
  <si>
    <t>Tradiční český PODZIM - Josef Lada</t>
  </si>
  <si>
    <t>(objednávku můžete vyplnit on-line nebo formulář stáhnout na www.grada.cz/dkk)</t>
  </si>
  <si>
    <t>Cesta kolem světa očima dětí</t>
  </si>
  <si>
    <t>Ema a jednorožec – Kouzelný roh</t>
  </si>
  <si>
    <t>Grafomotorika - Už se můžu smát, už se učím psát!</t>
  </si>
  <si>
    <t>K398</t>
  </si>
  <si>
    <t>Kniha džunglí</t>
  </si>
  <si>
    <t>Kouzelná třída - čtvrtý rok</t>
  </si>
  <si>
    <t>Kouzelná třída - další kouzlení</t>
  </si>
  <si>
    <t>Leonardo da Vinci - Úsměv Mony Lisy</t>
  </si>
  <si>
    <t>Lumpíček a Rošťanda</t>
  </si>
  <si>
    <t>Omalovánky Pixel Art</t>
  </si>
  <si>
    <t>Policejní pohádky</t>
  </si>
  <si>
    <t>Řím - Pozdvižení v Pompejích</t>
  </si>
  <si>
    <t>Spojovačky dot to dot - Zvířata</t>
  </si>
  <si>
    <t>Staré pověsti české pro děti</t>
  </si>
  <si>
    <t>Strašidlář - Mezi námi draky</t>
  </si>
  <si>
    <t>K390</t>
  </si>
  <si>
    <t>Tradiční české LÉTO - Josef Lada</t>
  </si>
  <si>
    <t>Týdenní náladovník</t>
  </si>
  <si>
    <t>Zábavné hlavolamy a luštění pro šikovné děti</t>
  </si>
  <si>
    <t>Záchranářské pohádky</t>
  </si>
  <si>
    <t>Zápisník pro správné holky - Štěňata</t>
  </si>
  <si>
    <t xml:space="preserve">Zvěřinec </t>
  </si>
  <si>
    <t>Zde připište další vybrané tituly z celé produkce nakladatelství GRADA (se slevou 20 %):</t>
  </si>
  <si>
    <t>20 000 mil pod mořem (Verne)</t>
  </si>
  <si>
    <t>Bajky z farmy zvířat</t>
  </si>
  <si>
    <t>Egypt - V nitru pyramidy</t>
  </si>
  <si>
    <t>Ema a jednorožec - Tajemství krystalu</t>
  </si>
  <si>
    <t>Grafomotorika - Moje první písanka</t>
  </si>
  <si>
    <t>Celkem Kč
(1ks/1Kč)</t>
  </si>
  <si>
    <t>Kočičí pohádky</t>
  </si>
  <si>
    <t>Král Karel IV. - Osudový turnaj</t>
  </si>
  <si>
    <t>Květiny z papíru</t>
  </si>
  <si>
    <t>Nelinka – Deník štěněte</t>
  </si>
  <si>
    <t>Rafinovaně skládaný papír</t>
  </si>
  <si>
    <t xml:space="preserve">Robinson Crusoe </t>
  </si>
  <si>
    <t>Vyjmenovaná slova - doplňovačky, křížovky, osmisměrky</t>
  </si>
  <si>
    <t>Zábavné spojovačky pro šikovné děti</t>
  </si>
  <si>
    <t>Strašidlář - Mezi námi vílami</t>
  </si>
  <si>
    <t>Strašidlář - Mezi námi ze záhrobí</t>
  </si>
  <si>
    <t>Zápisník pro správné holky - Jednorožec</t>
  </si>
  <si>
    <t>Zápisník pro správné holky - Koťata</t>
  </si>
  <si>
    <t>Ztracený svět (Doyle)</t>
  </si>
  <si>
    <t>Celkem Kč</t>
  </si>
  <si>
    <t>cena DKK 
se slevou 20 %</t>
  </si>
  <si>
    <r>
      <t xml:space="preserve">NÁZEV VAŠÍ </t>
    </r>
    <r>
      <rPr>
        <b/>
        <u val="single"/>
        <sz val="14"/>
        <rFont val="Calibri"/>
        <family val="2"/>
      </rPr>
      <t>BONUSOVÉ KNIHY za 1Kč</t>
    </r>
    <r>
      <rPr>
        <b/>
        <sz val="14"/>
        <rFont val="Calibri"/>
        <family val="2"/>
      </rPr>
      <t xml:space="preserve">  (nebo více knih) ZA VÝŠI OBJEDNÁVKY</t>
    </r>
  </si>
  <si>
    <t>Autíčko Karlík</t>
  </si>
  <si>
    <t>Copánky a drdoly</t>
  </si>
  <si>
    <t>Detektivové a narozeninový případ</t>
  </si>
  <si>
    <t>Ema a jednorožec – Medailon moci</t>
  </si>
  <si>
    <t>Hasičské pohádky</t>
  </si>
  <si>
    <t>Hravá angličtina v křížovkách 3</t>
  </si>
  <si>
    <t>Chechtavé pohádky</t>
  </si>
  <si>
    <t>Jak se naučit 100 slovíček za hodinu</t>
  </si>
  <si>
    <t>Kouzelné pověsti pražské</t>
  </si>
  <si>
    <t>Mezi Indiány - Dcera náčelníkova</t>
  </si>
  <si>
    <t>Písničky z pohádek a filmů</t>
  </si>
  <si>
    <t>Pleteme copy a copánky</t>
  </si>
  <si>
    <t>Povídání se zvířátky</t>
  </si>
  <si>
    <t>Psí pohádky</t>
  </si>
  <si>
    <t>Snažíme se porozumět kočce</t>
  </si>
  <si>
    <t>K422</t>
  </si>
  <si>
    <t>K410</t>
  </si>
  <si>
    <t>Strašidlář - Mezi námi hradními strašidly</t>
  </si>
  <si>
    <t xml:space="preserve">Stvoření světa </t>
  </si>
  <si>
    <t>Trojská válka - Poseidónův hněv</t>
  </si>
  <si>
    <t>1234 anglických slovíček - Obrázkový slovník</t>
  </si>
  <si>
    <t>Angličtina - Správné používání časů</t>
  </si>
  <si>
    <t>Angličtina pro děti - kouzelná gramatika</t>
  </si>
  <si>
    <t>Antistresové pohlednice</t>
  </si>
  <si>
    <t>Bambule, kam se podíváš</t>
  </si>
  <si>
    <t>Barevný svět - Our Colourful World</t>
  </si>
  <si>
    <t>Bludiště 2 Záhada zlaté věže</t>
  </si>
  <si>
    <t>Bob a Bobek na návštěvě</t>
  </si>
  <si>
    <t xml:space="preserve">Bonifác zase řádí v psí školce </t>
  </si>
  <si>
    <t>Bubákov</t>
  </si>
  <si>
    <t>Cardmaking - barvy, tvary, styly</t>
  </si>
  <si>
    <t>Colourtronic Zvířata</t>
  </si>
  <si>
    <t>Čertí babička</t>
  </si>
  <si>
    <t xml:space="preserve">Další malované křížovky a osmisměrky pro prvňáky a druháky </t>
  </si>
  <si>
    <t>Detektivové</t>
  </si>
  <si>
    <t>Diář zvěrokruhu</t>
  </si>
  <si>
    <t>K446</t>
  </si>
  <si>
    <t>K428</t>
  </si>
  <si>
    <t>K430</t>
  </si>
  <si>
    <t>Grafomotorika - Slečno i kluku, rozcvičuj ruku!</t>
  </si>
  <si>
    <t>Háčkování - figurky v pastelových barvách</t>
  </si>
  <si>
    <t>Hádanky a úkoly pro sportovce šikuly</t>
  </si>
  <si>
    <t>Jak to chodí v psí školce</t>
  </si>
  <si>
    <t>Japonsko - Gejša a samuraj</t>
  </si>
  <si>
    <t>Jitík sportovcem</t>
  </si>
  <si>
    <t>Karel IV. - slavný český král</t>
  </si>
  <si>
    <t>Karel IV.- Únos v Paříži</t>
  </si>
  <si>
    <t>Kde je jednorožec?</t>
  </si>
  <si>
    <t>Kouzelná třída</t>
  </si>
  <si>
    <t>Kouzelná třída v muzeu</t>
  </si>
  <si>
    <t>Kouzelná třída, příběh pokračuje</t>
  </si>
  <si>
    <t>K456</t>
  </si>
  <si>
    <t>Kouzelné pověsti našich krajů</t>
  </si>
  <si>
    <t>Královna Marie Terezie</t>
  </si>
  <si>
    <t>Kúzelná trieda</t>
  </si>
  <si>
    <t xml:space="preserve">Labyrint </t>
  </si>
  <si>
    <t>Logohrátky</t>
  </si>
  <si>
    <t>Malované pranostiky</t>
  </si>
  <si>
    <t>Mám tě ráda, babičko</t>
  </si>
  <si>
    <t>Mám tě ráda, mami</t>
  </si>
  <si>
    <t>Mám tě ráda, tati</t>
  </si>
  <si>
    <t>Marie Terezie - Tajnosti císařských komnat</t>
  </si>
  <si>
    <t>Moje první velká kniha psaní</t>
  </si>
  <si>
    <t>Nejlepší české papírové skládačky</t>
  </si>
  <si>
    <t>Nejznámější české a moravské koledy</t>
  </si>
  <si>
    <t>Nejznámější české a moravské lidové písničky</t>
  </si>
  <si>
    <t>Nekonečný střih</t>
  </si>
  <si>
    <t>Nelinka – Štěňátko na cvičáku</t>
  </si>
  <si>
    <t>Opráski sčeskí historje - karetní hra</t>
  </si>
  <si>
    <t>Panovníci českých zemí - život a příběhy</t>
  </si>
  <si>
    <t>Pohádkář - O princeznách</t>
  </si>
  <si>
    <t>Poznej báječné ženy</t>
  </si>
  <si>
    <t>K454</t>
  </si>
  <si>
    <t>Pro nejlepší kamarádku</t>
  </si>
  <si>
    <t>Průzkumník oceánu</t>
  </si>
  <si>
    <t>Ptáci</t>
  </si>
  <si>
    <t xml:space="preserve">Rostliny </t>
  </si>
  <si>
    <t>Rudolf II.</t>
  </si>
  <si>
    <t>Soukromý deník</t>
  </si>
  <si>
    <t>Spojovačky Dot to dot</t>
  </si>
  <si>
    <t>Strašidlář - Mezi námi cizokrajnými strašidly</t>
  </si>
  <si>
    <t>Strašidlář - Mezi námi čarodějnicemi</t>
  </si>
  <si>
    <t>Strašidlář - Mezi námi obry</t>
  </si>
  <si>
    <t>Strašidlář - Mezi námi přízraky</t>
  </si>
  <si>
    <t>Strašidlář - Mezi námi starobylými strašidly</t>
  </si>
  <si>
    <t>Strašidlář - Mezi námi z hlubin tajemna</t>
  </si>
  <si>
    <t>Strašidýlko Josífek</t>
  </si>
  <si>
    <t>Strážce nádrže</t>
  </si>
  <si>
    <t>Stromy</t>
  </si>
  <si>
    <t>Strýček Vendelín, chlupatý meloun</t>
  </si>
  <si>
    <t>Střihněte dětem na šaty</t>
  </si>
  <si>
    <t>Svatý Václav - Vraždou to nekončí</t>
  </si>
  <si>
    <t>Svět v číslech</t>
  </si>
  <si>
    <t>K450</t>
  </si>
  <si>
    <t>K449</t>
  </si>
  <si>
    <t>K447</t>
  </si>
  <si>
    <t>K453</t>
  </si>
  <si>
    <t>K394</t>
  </si>
  <si>
    <t>K439</t>
  </si>
  <si>
    <t>K435</t>
  </si>
  <si>
    <t>Školnice Valerie se ujímá vedení</t>
  </si>
  <si>
    <t>Štěpán Kobliha není žádná bábovka</t>
  </si>
  <si>
    <t>To kuře je T-Rex!</t>
  </si>
  <si>
    <t>K451</t>
  </si>
  <si>
    <t>Tradiční český ROK - Josef Lada</t>
  </si>
  <si>
    <t>Tvoření s pohádkou</t>
  </si>
  <si>
    <t>Tvoření z čajových sáčků</t>
  </si>
  <si>
    <t>Vánoce</t>
  </si>
  <si>
    <t>Vánoční pohádky</t>
  </si>
  <si>
    <t>Vánoční příběh</t>
  </si>
  <si>
    <t>Velká kniha spojovaček</t>
  </si>
  <si>
    <t>K399</t>
  </si>
  <si>
    <t>Vincent van Gogh</t>
  </si>
  <si>
    <t>Vyrobte si kouzelná zvířátka</t>
  </si>
  <si>
    <t>Vystřihni si betlém</t>
  </si>
  <si>
    <t>Vznik ČSR 1918 - Velezrada se trestá</t>
  </si>
  <si>
    <t>Za Marie Terezie - Zamilovaný dragoun</t>
  </si>
  <si>
    <t>Zimní škola v přírodě</t>
  </si>
  <si>
    <t>Zlobivé pohádky</t>
  </si>
  <si>
    <t>Zoopisník Miroslava Bobka</t>
  </si>
  <si>
    <t>K396</t>
  </si>
  <si>
    <t>Všechny knihy expedujeme do vyprodání. Ceny z katalogu ZIMA 2018 jsou platné do 31. 12. 2018</t>
  </si>
  <si>
    <t>Hromadná objednávka - DKK GRADA ZIMA 2018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</si>
</sst>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\ &quot;Kč&quot;"/>
    <numFmt numFmtId="169" formatCode="[$-405]d\.\ mmmm\ yyyy"/>
    <numFmt numFmtId="170" formatCode="0.0"/>
    <numFmt numFmtId="171" formatCode="#,##0.00\ &quot;Kč&quot;"/>
    <numFmt numFmtId="172" formatCode="#,##0.0\ &quot;Kč&quot;"/>
    <numFmt numFmtId="173" formatCode="#,##0\ _K_č"/>
  </numFmts>
  <fonts count="40">
    <font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6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sz val="16"/>
      <color indexed="8"/>
      <name val="Calibri"/>
      <family val="2"/>
    </font>
    <font>
      <sz val="20"/>
      <color indexed="8"/>
      <name val="Calibri"/>
      <family val="2"/>
    </font>
    <font>
      <b/>
      <sz val="15"/>
      <color indexed="8"/>
      <name val="Calibri"/>
      <family val="2"/>
    </font>
    <font>
      <b/>
      <sz val="16"/>
      <color indexed="8"/>
      <name val="Calibri"/>
      <family val="2"/>
    </font>
    <font>
      <b/>
      <sz val="15"/>
      <name val="Calibri"/>
      <family val="2"/>
    </font>
    <font>
      <i/>
      <sz val="14"/>
      <color indexed="8"/>
      <name val="Calibri"/>
      <family val="2"/>
    </font>
    <font>
      <b/>
      <sz val="26"/>
      <name val="Calibri"/>
      <family val="2"/>
    </font>
    <font>
      <b/>
      <u val="single"/>
      <sz val="14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9"/>
      <name val="Calibri"/>
      <family val="2"/>
    </font>
    <font>
      <sz val="12"/>
      <color indexed="9"/>
      <name val="Calibri"/>
      <family val="2"/>
    </font>
    <font>
      <i/>
      <sz val="11"/>
      <color indexed="8"/>
      <name val="Calibri"/>
      <family val="2"/>
    </font>
    <font>
      <sz val="1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2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7" borderId="8" applyNumberFormat="0" applyAlignment="0" applyProtection="0"/>
    <xf numFmtId="0" fontId="33" fillId="19" borderId="8" applyNumberFormat="0" applyAlignment="0" applyProtection="0"/>
    <xf numFmtId="0" fontId="34" fillId="19" borderId="9" applyNumberFormat="0" applyAlignment="0" applyProtection="0"/>
    <xf numFmtId="0" fontId="35" fillId="0" borderId="0" applyNumberFormat="0" applyFill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 vertical="center"/>
    </xf>
    <xf numFmtId="0" fontId="9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  <xf numFmtId="6" fontId="23" fillId="0" borderId="0" xfId="0" applyNumberFormat="1" applyFont="1" applyFill="1" applyBorder="1" applyAlignment="1">
      <alignment horizontal="center" wrapText="1"/>
    </xf>
    <xf numFmtId="0" fontId="36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37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 vertical="center"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36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37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3" fontId="11" fillId="0" borderId="13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right"/>
    </xf>
    <xf numFmtId="0" fontId="36" fillId="0" borderId="16" xfId="0" applyFont="1" applyFill="1" applyBorder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8" fillId="16" borderId="10" xfId="0" applyFont="1" applyFill="1" applyBorder="1" applyAlignment="1">
      <alignment horizontal="center" vertical="center" wrapText="1"/>
    </xf>
    <xf numFmtId="0" fontId="8" fillId="16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16" borderId="17" xfId="0" applyFont="1" applyFill="1" applyBorder="1" applyAlignment="1">
      <alignment horizontal="right" wrapText="1"/>
    </xf>
    <xf numFmtId="0" fontId="8" fillId="16" borderId="18" xfId="0" applyFont="1" applyFill="1" applyBorder="1" applyAlignment="1">
      <alignment horizontal="right" wrapText="1"/>
    </xf>
    <xf numFmtId="0" fontId="11" fillId="16" borderId="19" xfId="0" applyFont="1" applyFill="1" applyBorder="1" applyAlignment="1">
      <alignment horizontal="center" wrapText="1"/>
    </xf>
    <xf numFmtId="0" fontId="11" fillId="16" borderId="13" xfId="0" applyFont="1" applyFill="1" applyBorder="1" applyAlignment="1">
      <alignment horizontal="center" wrapText="1"/>
    </xf>
    <xf numFmtId="0" fontId="11" fillId="16" borderId="20" xfId="0" applyFont="1" applyFill="1" applyBorder="1" applyAlignment="1">
      <alignment horizontal="center" wrapText="1"/>
    </xf>
    <xf numFmtId="168" fontId="11" fillId="16" borderId="21" xfId="0" applyNumberFormat="1" applyFont="1" applyFill="1" applyBorder="1" applyAlignment="1">
      <alignment horizontal="center" wrapText="1"/>
    </xf>
    <xf numFmtId="168" fontId="11" fillId="16" borderId="14" xfId="0" applyNumberFormat="1" applyFont="1" applyFill="1" applyBorder="1" applyAlignment="1">
      <alignment horizontal="center" wrapText="1"/>
    </xf>
    <xf numFmtId="168" fontId="11" fillId="16" borderId="22" xfId="0" applyNumberFormat="1" applyFont="1" applyFill="1" applyBorder="1" applyAlignment="1">
      <alignment horizontal="center" wrapText="1"/>
    </xf>
    <xf numFmtId="0" fontId="8" fillId="16" borderId="1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right" wrapText="1"/>
    </xf>
    <xf numFmtId="1" fontId="16" fillId="16" borderId="24" xfId="0" applyNumberFormat="1" applyFont="1" applyFill="1" applyBorder="1" applyAlignment="1">
      <alignment horizontal="center" wrapText="1"/>
    </xf>
    <xf numFmtId="168" fontId="16" fillId="16" borderId="25" xfId="0" applyNumberFormat="1" applyFont="1" applyFill="1" applyBorder="1" applyAlignment="1">
      <alignment horizontal="center" wrapText="1"/>
    </xf>
    <xf numFmtId="168" fontId="11" fillId="16" borderId="19" xfId="0" applyNumberFormat="1" applyFont="1" applyFill="1" applyBorder="1" applyAlignment="1">
      <alignment horizontal="center" wrapText="1"/>
    </xf>
    <xf numFmtId="168" fontId="11" fillId="16" borderId="13" xfId="0" applyNumberFormat="1" applyFont="1" applyFill="1" applyBorder="1" applyAlignment="1">
      <alignment horizontal="center" wrapText="1"/>
    </xf>
    <xf numFmtId="168" fontId="11" fillId="16" borderId="20" xfId="0" applyNumberFormat="1" applyFont="1" applyFill="1" applyBorder="1" applyAlignment="1">
      <alignment horizontal="center" wrapText="1"/>
    </xf>
    <xf numFmtId="0" fontId="11" fillId="0" borderId="20" xfId="0" applyFont="1" applyFill="1" applyBorder="1" applyAlignment="1">
      <alignment horizontal="center" wrapText="1"/>
    </xf>
    <xf numFmtId="168" fontId="11" fillId="0" borderId="13" xfId="0" applyNumberFormat="1" applyFont="1" applyFill="1" applyBorder="1" applyAlignment="1">
      <alignment horizontal="center" wrapText="1"/>
    </xf>
    <xf numFmtId="168" fontId="11" fillId="0" borderId="20" xfId="0" applyNumberFormat="1" applyFont="1" applyFill="1" applyBorder="1" applyAlignment="1">
      <alignment horizontal="center" wrapText="1"/>
    </xf>
    <xf numFmtId="168" fontId="11" fillId="0" borderId="13" xfId="0" applyNumberFormat="1" applyFont="1" applyFill="1" applyBorder="1" applyAlignment="1">
      <alignment horizontal="center"/>
    </xf>
    <xf numFmtId="168" fontId="11" fillId="0" borderId="20" xfId="0" applyNumberFormat="1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 wrapText="1"/>
    </xf>
    <xf numFmtId="0" fontId="14" fillId="0" borderId="26" xfId="0" applyFont="1" applyFill="1" applyBorder="1" applyAlignment="1">
      <alignment horizontal="center"/>
    </xf>
    <xf numFmtId="168" fontId="11" fillId="0" borderId="14" xfId="0" applyNumberFormat="1" applyFont="1" applyFill="1" applyBorder="1" applyAlignment="1">
      <alignment horizontal="center"/>
    </xf>
    <xf numFmtId="168" fontId="11" fillId="0" borderId="22" xfId="0" applyNumberFormat="1" applyFont="1" applyFill="1" applyBorder="1" applyAlignment="1">
      <alignment horizontal="center"/>
    </xf>
    <xf numFmtId="168" fontId="14" fillId="0" borderId="27" xfId="0" applyNumberFormat="1" applyFont="1" applyFill="1" applyBorder="1" applyAlignment="1">
      <alignment horizontal="center"/>
    </xf>
    <xf numFmtId="3" fontId="16" fillId="0" borderId="12" xfId="0" applyNumberFormat="1" applyFont="1" applyFill="1" applyBorder="1" applyAlignment="1">
      <alignment horizontal="center"/>
    </xf>
    <xf numFmtId="0" fontId="8" fillId="16" borderId="28" xfId="0" applyFont="1" applyFill="1" applyBorder="1" applyAlignment="1">
      <alignment horizontal="right" wrapText="1"/>
    </xf>
    <xf numFmtId="0" fontId="8" fillId="0" borderId="29" xfId="0" applyFont="1" applyFill="1" applyBorder="1" applyAlignment="1">
      <alignment horizontal="right" wrapText="1"/>
    </xf>
    <xf numFmtId="0" fontId="14" fillId="0" borderId="30" xfId="0" applyFont="1" applyFill="1" applyBorder="1" applyAlignment="1">
      <alignment horizontal="left"/>
    </xf>
    <xf numFmtId="168" fontId="16" fillId="0" borderId="11" xfId="0" applyNumberFormat="1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 wrapText="1"/>
    </xf>
    <xf numFmtId="168" fontId="3" fillId="16" borderId="32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0" fontId="10" fillId="0" borderId="13" xfId="0" applyFont="1" applyFill="1" applyBorder="1" applyAlignment="1">
      <alignment horizontal="center" wrapText="1"/>
    </xf>
    <xf numFmtId="0" fontId="16" fillId="0" borderId="33" xfId="0" applyFont="1" applyFill="1" applyBorder="1" applyAlignment="1">
      <alignment horizontal="left"/>
    </xf>
    <xf numFmtId="0" fontId="11" fillId="0" borderId="13" xfId="0" applyFont="1" applyFill="1" applyBorder="1" applyAlignment="1">
      <alignment horizontal="left" wrapText="1"/>
    </xf>
    <xf numFmtId="0" fontId="39" fillId="0" borderId="13" xfId="0" applyFont="1" applyFill="1" applyBorder="1" applyAlignment="1">
      <alignment horizontal="left" wrapText="1"/>
    </xf>
    <xf numFmtId="0" fontId="11" fillId="0" borderId="15" xfId="0" applyFont="1" applyFill="1" applyBorder="1" applyAlignment="1">
      <alignment horizontal="left" wrapText="1"/>
    </xf>
    <xf numFmtId="49" fontId="17" fillId="0" borderId="0" xfId="0" applyNumberFormat="1" applyFont="1" applyFill="1" applyBorder="1" applyAlignment="1">
      <alignment horizontal="center" vertical="center"/>
    </xf>
    <xf numFmtId="0" fontId="38" fillId="0" borderId="0" xfId="0" applyFont="1" applyBorder="1" applyAlignment="1">
      <alignment horizontal="center"/>
    </xf>
    <xf numFmtId="168" fontId="3" fillId="16" borderId="34" xfId="0" applyNumberFormat="1" applyFont="1" applyFill="1" applyBorder="1" applyAlignment="1">
      <alignment horizontal="center" vertical="center" wrapText="1"/>
    </xf>
    <xf numFmtId="0" fontId="0" fillId="16" borderId="35" xfId="0" applyFill="1" applyBorder="1" applyAlignment="1">
      <alignment horizontal="center" vertical="center"/>
    </xf>
    <xf numFmtId="0" fontId="14" fillId="0" borderId="36" xfId="0" applyFont="1" applyBorder="1" applyAlignment="1">
      <alignment horizontal="left"/>
    </xf>
    <xf numFmtId="0" fontId="14" fillId="0" borderId="37" xfId="0" applyFont="1" applyBorder="1" applyAlignment="1">
      <alignment horizontal="left"/>
    </xf>
    <xf numFmtId="0" fontId="14" fillId="0" borderId="38" xfId="0" applyFont="1" applyFill="1" applyBorder="1" applyAlignment="1">
      <alignment horizontal="left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13" fillId="0" borderId="0" xfId="0" applyFont="1" applyFill="1" applyAlignment="1">
      <alignment horizontal="center"/>
    </xf>
    <xf numFmtId="0" fontId="8" fillId="0" borderId="13" xfId="0" applyFont="1" applyFill="1" applyBorder="1" applyAlignment="1">
      <alignment horizontal="left" wrapText="1"/>
    </xf>
    <xf numFmtId="0" fontId="39" fillId="0" borderId="15" xfId="0" applyFont="1" applyFill="1" applyBorder="1" applyAlignment="1">
      <alignment horizontal="left" wrapText="1"/>
    </xf>
    <xf numFmtId="0" fontId="10" fillId="0" borderId="40" xfId="0" applyFont="1" applyFill="1" applyBorder="1" applyAlignment="1">
      <alignment horizontal="left" wrapText="1"/>
    </xf>
    <xf numFmtId="0" fontId="10" fillId="0" borderId="41" xfId="0" applyFont="1" applyFill="1" applyBorder="1" applyAlignment="1">
      <alignment horizontal="left" wrapText="1"/>
    </xf>
    <xf numFmtId="0" fontId="10" fillId="0" borderId="42" xfId="0" applyFont="1" applyFill="1" applyBorder="1" applyAlignment="1">
      <alignment horizontal="left" wrapText="1"/>
    </xf>
    <xf numFmtId="0" fontId="14" fillId="0" borderId="43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0" fontId="11" fillId="0" borderId="28" xfId="0" applyFont="1" applyFill="1" applyBorder="1" applyAlignment="1">
      <alignment horizontal="center"/>
    </xf>
    <xf numFmtId="0" fontId="11" fillId="0" borderId="45" xfId="0" applyFont="1" applyFill="1" applyBorder="1" applyAlignment="1">
      <alignment horizontal="center"/>
    </xf>
    <xf numFmtId="0" fontId="11" fillId="0" borderId="46" xfId="0" applyFont="1" applyFill="1" applyBorder="1" applyAlignment="1">
      <alignment horizontal="center"/>
    </xf>
    <xf numFmtId="0" fontId="15" fillId="16" borderId="47" xfId="0" applyFont="1" applyFill="1" applyBorder="1" applyAlignment="1">
      <alignment horizontal="right" vertical="center"/>
    </xf>
    <xf numFmtId="0" fontId="15" fillId="16" borderId="48" xfId="0" applyFont="1" applyFill="1" applyBorder="1" applyAlignment="1">
      <alignment horizontal="right" vertical="center"/>
    </xf>
    <xf numFmtId="9" fontId="7" fillId="0" borderId="0" xfId="0" applyNumberFormat="1" applyFont="1" applyFill="1" applyBorder="1" applyAlignment="1">
      <alignment horizontal="right" wrapText="1"/>
    </xf>
    <xf numFmtId="6" fontId="7" fillId="0" borderId="0" xfId="0" applyNumberFormat="1" applyFont="1" applyFill="1" applyBorder="1" applyAlignment="1">
      <alignment horizontal="right" wrapText="1"/>
    </xf>
    <xf numFmtId="0" fontId="16" fillId="16" borderId="49" xfId="0" applyFont="1" applyFill="1" applyBorder="1" applyAlignment="1">
      <alignment horizontal="left" wrapText="1"/>
    </xf>
    <xf numFmtId="0" fontId="16" fillId="16" borderId="38" xfId="0" applyFont="1" applyFill="1" applyBorder="1" applyAlignment="1">
      <alignment horizontal="left" wrapText="1"/>
    </xf>
    <xf numFmtId="0" fontId="0" fillId="16" borderId="39" xfId="0" applyFill="1" applyBorder="1" applyAlignment="1">
      <alignment wrapText="1"/>
    </xf>
    <xf numFmtId="0" fontId="11" fillId="16" borderId="20" xfId="0" applyFont="1" applyFill="1" applyBorder="1" applyAlignment="1">
      <alignment horizontal="left" wrapText="1"/>
    </xf>
    <xf numFmtId="0" fontId="8" fillId="16" borderId="11" xfId="0" applyFont="1" applyFill="1" applyBorder="1" applyAlignment="1">
      <alignment horizontal="center" vertical="center" wrapText="1"/>
    </xf>
    <xf numFmtId="0" fontId="11" fillId="16" borderId="13" xfId="0" applyFont="1" applyFill="1" applyBorder="1" applyAlignment="1">
      <alignment horizontal="left" wrapText="1"/>
    </xf>
    <xf numFmtId="0" fontId="18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/>
    </xf>
    <xf numFmtId="0" fontId="11" fillId="16" borderId="19" xfId="0" applyFont="1" applyFill="1" applyBorder="1" applyAlignment="1">
      <alignment horizontal="left" wrapText="1"/>
    </xf>
    <xf numFmtId="0" fontId="12" fillId="0" borderId="50" xfId="0" applyFont="1" applyFill="1" applyBorder="1" applyAlignment="1">
      <alignment horizontal="left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11"/>
  <sheetViews>
    <sheetView tabSelected="1" view="pageBreakPreview" zoomScaleNormal="75" zoomScaleSheetLayoutView="100" zoomScalePageLayoutView="37" workbookViewId="0" topLeftCell="A82">
      <selection activeCell="F83" sqref="F83"/>
    </sheetView>
  </sheetViews>
  <sheetFormatPr defaultColWidth="14.8515625" defaultRowHeight="15"/>
  <cols>
    <col min="1" max="1" width="10.57421875" style="1" customWidth="1"/>
    <col min="2" max="2" width="13.28125" style="1" customWidth="1"/>
    <col min="3" max="3" width="11.57421875" style="2" customWidth="1"/>
    <col min="4" max="4" width="21.7109375" style="2" customWidth="1"/>
    <col min="5" max="5" width="12.7109375" style="3" customWidth="1"/>
    <col min="6" max="6" width="10.7109375" style="2" customWidth="1"/>
    <col min="7" max="7" width="1.1484375" style="29" customWidth="1"/>
    <col min="8" max="8" width="8.7109375" style="1" customWidth="1"/>
    <col min="9" max="9" width="20.421875" style="1" customWidth="1"/>
    <col min="10" max="10" width="15.140625" style="1" customWidth="1"/>
    <col min="11" max="11" width="11.421875" style="1" customWidth="1"/>
    <col min="12" max="12" width="12.7109375" style="1" customWidth="1"/>
    <col min="13" max="13" width="10.7109375" style="1" customWidth="1"/>
    <col min="14" max="14" width="0.85546875" style="34" customWidth="1"/>
    <col min="15" max="15" width="13.57421875" style="1" customWidth="1"/>
    <col min="16" max="16384" width="14.8515625" style="1" customWidth="1"/>
  </cols>
  <sheetData>
    <row r="1" spans="2:14" s="13" customFormat="1" ht="34.5" customHeight="1">
      <c r="B1" s="121" t="s">
        <v>194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N1" s="32"/>
    </row>
    <row r="2" spans="1:14" s="13" customFormat="1" ht="17.25" customHeight="1">
      <c r="A2" s="122" t="s">
        <v>26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32"/>
    </row>
    <row r="3" spans="1:14" ht="33" customHeight="1">
      <c r="A3" s="124" t="s">
        <v>10</v>
      </c>
      <c r="B3" s="124"/>
      <c r="C3" s="124"/>
      <c r="D3" s="124"/>
      <c r="E3" s="124"/>
      <c r="F3" s="124"/>
      <c r="G3" s="124"/>
      <c r="H3" s="124"/>
      <c r="I3" s="124"/>
      <c r="J3" s="124" t="s">
        <v>4</v>
      </c>
      <c r="K3" s="124"/>
      <c r="L3" s="124"/>
      <c r="M3" s="12"/>
      <c r="N3" s="33"/>
    </row>
    <row r="4" spans="1:13" ht="37.5" customHeight="1">
      <c r="A4" s="124" t="s">
        <v>11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1"/>
    </row>
    <row r="5" spans="1:2" ht="16.5" customHeight="1" thickBot="1">
      <c r="A5" s="4"/>
      <c r="B5" s="4"/>
    </row>
    <row r="6" spans="2:14" s="14" customFormat="1" ht="48.75" customHeight="1" thickBot="1">
      <c r="B6" s="45" t="s">
        <v>2</v>
      </c>
      <c r="C6" s="119" t="s">
        <v>71</v>
      </c>
      <c r="D6" s="119"/>
      <c r="E6" s="119"/>
      <c r="F6" s="119"/>
      <c r="G6" s="119"/>
      <c r="H6" s="119"/>
      <c r="I6" s="119"/>
      <c r="J6" s="46" t="s">
        <v>5</v>
      </c>
      <c r="K6" s="46" t="s">
        <v>0</v>
      </c>
      <c r="L6" s="56" t="s">
        <v>55</v>
      </c>
      <c r="N6" s="35"/>
    </row>
    <row r="7" spans="2:14" s="8" customFormat="1" ht="31.5" customHeight="1">
      <c r="B7" s="48"/>
      <c r="C7" s="123"/>
      <c r="D7" s="123"/>
      <c r="E7" s="123"/>
      <c r="F7" s="123"/>
      <c r="G7" s="123"/>
      <c r="H7" s="123"/>
      <c r="I7" s="123"/>
      <c r="J7" s="60"/>
      <c r="K7" s="50"/>
      <c r="L7" s="53">
        <f>1*K7</f>
        <v>0</v>
      </c>
      <c r="M7" s="26">
        <f>L7*K7</f>
        <v>0</v>
      </c>
      <c r="N7" s="36"/>
    </row>
    <row r="8" spans="2:14" s="8" customFormat="1" ht="31.5" customHeight="1">
      <c r="B8" s="49"/>
      <c r="C8" s="120"/>
      <c r="D8" s="120"/>
      <c r="E8" s="120"/>
      <c r="F8" s="120"/>
      <c r="G8" s="120"/>
      <c r="H8" s="120"/>
      <c r="I8" s="120"/>
      <c r="J8" s="61"/>
      <c r="K8" s="51"/>
      <c r="L8" s="54">
        <f>1*K8</f>
        <v>0</v>
      </c>
      <c r="M8" s="26">
        <f>L8*K8</f>
        <v>0</v>
      </c>
      <c r="N8" s="36"/>
    </row>
    <row r="9" spans="2:14" s="8" customFormat="1" ht="31.5" customHeight="1">
      <c r="B9" s="49"/>
      <c r="C9" s="120"/>
      <c r="D9" s="120"/>
      <c r="E9" s="120"/>
      <c r="F9" s="120"/>
      <c r="G9" s="120"/>
      <c r="H9" s="120"/>
      <c r="I9" s="120"/>
      <c r="J9" s="61"/>
      <c r="K9" s="51"/>
      <c r="L9" s="54">
        <f>1*K9</f>
        <v>0</v>
      </c>
      <c r="M9" s="26">
        <f>L9*K9</f>
        <v>0</v>
      </c>
      <c r="N9" s="36"/>
    </row>
    <row r="10" spans="2:14" s="8" customFormat="1" ht="31.5" customHeight="1">
      <c r="B10" s="49"/>
      <c r="C10" s="120"/>
      <c r="D10" s="120"/>
      <c r="E10" s="120"/>
      <c r="F10" s="120"/>
      <c r="G10" s="120"/>
      <c r="H10" s="120"/>
      <c r="I10" s="120"/>
      <c r="J10" s="61"/>
      <c r="K10" s="51"/>
      <c r="L10" s="54">
        <f>1*K10</f>
        <v>0</v>
      </c>
      <c r="M10" s="26">
        <f>L10*K10</f>
        <v>0</v>
      </c>
      <c r="N10" s="36"/>
    </row>
    <row r="11" spans="2:14" s="8" customFormat="1" ht="31.5" customHeight="1" thickBot="1">
      <c r="B11" s="74"/>
      <c r="C11" s="118"/>
      <c r="D11" s="118"/>
      <c r="E11" s="118"/>
      <c r="F11" s="118"/>
      <c r="G11" s="118"/>
      <c r="H11" s="118"/>
      <c r="I11" s="118"/>
      <c r="J11" s="62"/>
      <c r="K11" s="52"/>
      <c r="L11" s="55">
        <f>1*K11</f>
        <v>0</v>
      </c>
      <c r="M11" s="26">
        <f>L11*K11</f>
        <v>0</v>
      </c>
      <c r="N11" s="36"/>
    </row>
    <row r="12" spans="2:14" s="8" customFormat="1" ht="33.75" customHeight="1" thickBot="1" thickTop="1">
      <c r="B12" s="9"/>
      <c r="C12" s="115" t="s">
        <v>6</v>
      </c>
      <c r="D12" s="116"/>
      <c r="E12" s="116"/>
      <c r="F12" s="116"/>
      <c r="G12" s="116"/>
      <c r="H12" s="116"/>
      <c r="I12" s="116"/>
      <c r="J12" s="117"/>
      <c r="K12" s="58">
        <f>SUM(K7:K11)</f>
        <v>0</v>
      </c>
      <c r="L12" s="59">
        <f>SUM(L7:L11)</f>
        <v>0</v>
      </c>
      <c r="N12" s="36"/>
    </row>
    <row r="13" s="9" customFormat="1" ht="6.75" customHeight="1" thickBot="1">
      <c r="N13" s="36"/>
    </row>
    <row r="14" spans="1:14" s="15" customFormat="1" ht="40.5" customHeight="1" thickBot="1">
      <c r="A14" s="78" t="s">
        <v>2</v>
      </c>
      <c r="B14" s="99" t="s">
        <v>3</v>
      </c>
      <c r="C14" s="100"/>
      <c r="D14" s="101"/>
      <c r="E14" s="24" t="s">
        <v>1</v>
      </c>
      <c r="F14" s="25" t="s">
        <v>0</v>
      </c>
      <c r="G14" s="27"/>
      <c r="H14" s="23" t="s">
        <v>2</v>
      </c>
      <c r="I14" s="99" t="s">
        <v>3</v>
      </c>
      <c r="J14" s="100"/>
      <c r="K14" s="101"/>
      <c r="L14" s="24" t="s">
        <v>1</v>
      </c>
      <c r="M14" s="25" t="s">
        <v>0</v>
      </c>
      <c r="N14" s="35"/>
    </row>
    <row r="15" spans="1:28" s="17" customFormat="1" ht="28.5" customHeight="1">
      <c r="A15" s="80">
        <v>80079</v>
      </c>
      <c r="B15" s="86" t="s">
        <v>92</v>
      </c>
      <c r="C15" s="84"/>
      <c r="D15" s="84"/>
      <c r="E15" s="40">
        <v>200</v>
      </c>
      <c r="F15" s="41"/>
      <c r="G15" s="43">
        <f>E15*F15</f>
        <v>0</v>
      </c>
      <c r="H15" s="42">
        <v>80076</v>
      </c>
      <c r="I15" s="84" t="s">
        <v>75</v>
      </c>
      <c r="J15" s="84"/>
      <c r="K15" s="84"/>
      <c r="L15" s="40">
        <v>160</v>
      </c>
      <c r="M15" s="41"/>
      <c r="N15" s="37">
        <f>L15*M15</f>
        <v>0</v>
      </c>
      <c r="O15" s="19"/>
      <c r="P15" s="21"/>
      <c r="Q15" s="20"/>
      <c r="AB15" s="17" t="s">
        <v>17</v>
      </c>
    </row>
    <row r="16" spans="1:17" s="17" customFormat="1" ht="25.5" customHeight="1">
      <c r="A16" s="80">
        <v>9104</v>
      </c>
      <c r="B16" s="86" t="s">
        <v>50</v>
      </c>
      <c r="C16" s="84"/>
      <c r="D16" s="84"/>
      <c r="E16" s="40">
        <v>125</v>
      </c>
      <c r="F16" s="41"/>
      <c r="G16" s="43">
        <f aca="true" t="shared" si="0" ref="G16:G39">E16*F16</f>
        <v>0</v>
      </c>
      <c r="H16" s="42">
        <v>80039</v>
      </c>
      <c r="I16" s="84" t="s">
        <v>53</v>
      </c>
      <c r="J16" s="84"/>
      <c r="K16" s="84"/>
      <c r="L16" s="40">
        <v>160</v>
      </c>
      <c r="M16" s="41"/>
      <c r="N16" s="37">
        <f aca="true" t="shared" si="1" ref="N16:N39">L16*M16</f>
        <v>0</v>
      </c>
      <c r="O16" s="19"/>
      <c r="P16" s="21"/>
      <c r="Q16" s="20"/>
    </row>
    <row r="17" spans="1:17" s="17" customFormat="1" ht="26.25" customHeight="1">
      <c r="A17" s="80" t="s">
        <v>108</v>
      </c>
      <c r="B17" s="86" t="s">
        <v>93</v>
      </c>
      <c r="C17" s="84"/>
      <c r="D17" s="84"/>
      <c r="E17" s="40">
        <v>200</v>
      </c>
      <c r="F17" s="41"/>
      <c r="G17" s="43">
        <f t="shared" si="0"/>
        <v>0</v>
      </c>
      <c r="H17" s="42">
        <v>80063</v>
      </c>
      <c r="I17" s="84" t="s">
        <v>19</v>
      </c>
      <c r="J17" s="84"/>
      <c r="K17" s="84"/>
      <c r="L17" s="40">
        <v>160</v>
      </c>
      <c r="M17" s="41"/>
      <c r="N17" s="37">
        <f t="shared" si="1"/>
        <v>0</v>
      </c>
      <c r="O17" s="19"/>
      <c r="P17" s="21"/>
      <c r="Q17" s="20"/>
    </row>
    <row r="18" spans="1:17" s="17" customFormat="1" ht="30" customHeight="1">
      <c r="A18" s="80">
        <v>80034</v>
      </c>
      <c r="B18" s="86" t="s">
        <v>94</v>
      </c>
      <c r="C18" s="84"/>
      <c r="D18" s="84"/>
      <c r="E18" s="40">
        <v>200</v>
      </c>
      <c r="F18" s="41"/>
      <c r="G18" s="43">
        <f t="shared" si="0"/>
        <v>0</v>
      </c>
      <c r="H18" s="42">
        <v>79010</v>
      </c>
      <c r="I18" s="84" t="s">
        <v>54</v>
      </c>
      <c r="J18" s="84"/>
      <c r="K18" s="84"/>
      <c r="L18" s="40">
        <v>145</v>
      </c>
      <c r="M18" s="41"/>
      <c r="N18" s="37">
        <f t="shared" si="1"/>
        <v>0</v>
      </c>
      <c r="O18" s="19"/>
      <c r="P18" s="21"/>
      <c r="Q18" s="20"/>
    </row>
    <row r="19" spans="1:17" s="17" customFormat="1" ht="35.25" customHeight="1">
      <c r="A19" s="80">
        <v>53002</v>
      </c>
      <c r="B19" s="86" t="s">
        <v>95</v>
      </c>
      <c r="C19" s="84"/>
      <c r="D19" s="84"/>
      <c r="E19" s="40">
        <v>80</v>
      </c>
      <c r="F19" s="41"/>
      <c r="G19" s="43">
        <f t="shared" si="0"/>
        <v>0</v>
      </c>
      <c r="H19" s="42">
        <v>80006</v>
      </c>
      <c r="I19" s="85" t="s">
        <v>111</v>
      </c>
      <c r="J19" s="85"/>
      <c r="K19" s="85"/>
      <c r="L19" s="40">
        <v>125</v>
      </c>
      <c r="M19" s="41"/>
      <c r="N19" s="37">
        <f t="shared" si="1"/>
        <v>0</v>
      </c>
      <c r="O19" s="19"/>
      <c r="P19" s="21"/>
      <c r="Q19" s="20"/>
    </row>
    <row r="20" spans="1:17" s="17" customFormat="1" ht="34.5" customHeight="1">
      <c r="A20" s="80">
        <v>26551</v>
      </c>
      <c r="B20" s="86" t="s">
        <v>72</v>
      </c>
      <c r="C20" s="84"/>
      <c r="D20" s="84"/>
      <c r="E20" s="40">
        <v>160</v>
      </c>
      <c r="F20" s="41"/>
      <c r="G20" s="43">
        <f t="shared" si="0"/>
        <v>0</v>
      </c>
      <c r="H20" s="42">
        <v>80058</v>
      </c>
      <c r="I20" s="84" t="s">
        <v>29</v>
      </c>
      <c r="J20" s="84"/>
      <c r="K20" s="84"/>
      <c r="L20" s="40">
        <v>125</v>
      </c>
      <c r="M20" s="41"/>
      <c r="N20" s="37">
        <f t="shared" si="1"/>
        <v>0</v>
      </c>
      <c r="O20" s="19"/>
      <c r="P20" s="21"/>
      <c r="Q20" s="20"/>
    </row>
    <row r="21" spans="1:17" s="17" customFormat="1" ht="27" customHeight="1">
      <c r="A21" s="80">
        <v>80037</v>
      </c>
      <c r="B21" s="86" t="s">
        <v>51</v>
      </c>
      <c r="C21" s="84"/>
      <c r="D21" s="84"/>
      <c r="E21" s="40">
        <v>225</v>
      </c>
      <c r="F21" s="41"/>
      <c r="G21" s="43">
        <f t="shared" si="0"/>
        <v>0</v>
      </c>
      <c r="H21" s="42">
        <v>63041</v>
      </c>
      <c r="I21" s="84" t="s">
        <v>112</v>
      </c>
      <c r="J21" s="84"/>
      <c r="K21" s="84"/>
      <c r="L21" s="40">
        <v>240</v>
      </c>
      <c r="M21" s="41"/>
      <c r="N21" s="37">
        <f t="shared" si="1"/>
        <v>0</v>
      </c>
      <c r="O21" s="19"/>
      <c r="P21" s="21"/>
      <c r="Q21" s="20"/>
    </row>
    <row r="22" spans="1:17" s="17" customFormat="1" ht="28.5" customHeight="1">
      <c r="A22" s="80">
        <v>63020</v>
      </c>
      <c r="B22" s="86" t="s">
        <v>96</v>
      </c>
      <c r="C22" s="84"/>
      <c r="D22" s="84"/>
      <c r="E22" s="40">
        <v>160</v>
      </c>
      <c r="F22" s="41"/>
      <c r="G22" s="43">
        <f t="shared" si="0"/>
        <v>0</v>
      </c>
      <c r="H22" s="42">
        <v>26636</v>
      </c>
      <c r="I22" s="84" t="s">
        <v>113</v>
      </c>
      <c r="J22" s="84"/>
      <c r="K22" s="84"/>
      <c r="L22" s="40">
        <v>160</v>
      </c>
      <c r="M22" s="41"/>
      <c r="N22" s="37">
        <f t="shared" si="1"/>
        <v>0</v>
      </c>
      <c r="O22" s="19"/>
      <c r="P22" s="21"/>
      <c r="Q22" s="20"/>
    </row>
    <row r="23" spans="1:17" s="17" customFormat="1" ht="37.5" customHeight="1">
      <c r="A23" s="80">
        <v>26505</v>
      </c>
      <c r="B23" s="86" t="s">
        <v>97</v>
      </c>
      <c r="C23" s="84"/>
      <c r="D23" s="84"/>
      <c r="E23" s="40">
        <v>80</v>
      </c>
      <c r="F23" s="41"/>
      <c r="G23" s="43">
        <f t="shared" si="0"/>
        <v>0</v>
      </c>
      <c r="H23" s="42">
        <v>26570</v>
      </c>
      <c r="I23" s="84" t="s">
        <v>76</v>
      </c>
      <c r="J23" s="84"/>
      <c r="K23" s="84"/>
      <c r="L23" s="40">
        <v>200</v>
      </c>
      <c r="M23" s="41"/>
      <c r="N23" s="37">
        <f t="shared" si="1"/>
        <v>0</v>
      </c>
      <c r="O23" s="19"/>
      <c r="P23" s="21"/>
      <c r="Q23" s="20"/>
    </row>
    <row r="24" spans="1:17" s="17" customFormat="1" ht="36" customHeight="1">
      <c r="A24" s="80" t="s">
        <v>109</v>
      </c>
      <c r="B24" s="86" t="s">
        <v>98</v>
      </c>
      <c r="C24" s="84"/>
      <c r="D24" s="84"/>
      <c r="E24" s="40">
        <v>200</v>
      </c>
      <c r="F24" s="41"/>
      <c r="G24" s="43">
        <f t="shared" si="0"/>
        <v>0</v>
      </c>
      <c r="H24" s="42">
        <v>26566</v>
      </c>
      <c r="I24" s="84" t="s">
        <v>77</v>
      </c>
      <c r="J24" s="84"/>
      <c r="K24" s="84"/>
      <c r="L24" s="40">
        <v>160</v>
      </c>
      <c r="M24" s="41"/>
      <c r="N24" s="37">
        <f t="shared" si="1"/>
        <v>0</v>
      </c>
      <c r="O24" s="19"/>
      <c r="P24" s="21"/>
      <c r="Q24" s="20"/>
    </row>
    <row r="25" spans="1:17" s="17" customFormat="1" ht="36" customHeight="1">
      <c r="A25" s="80">
        <v>80082</v>
      </c>
      <c r="B25" s="86" t="s">
        <v>99</v>
      </c>
      <c r="C25" s="84"/>
      <c r="D25" s="84"/>
      <c r="E25" s="40">
        <v>240</v>
      </c>
      <c r="F25" s="41"/>
      <c r="G25" s="43">
        <f t="shared" si="0"/>
        <v>0</v>
      </c>
      <c r="H25" s="42">
        <v>80026</v>
      </c>
      <c r="I25" s="84" t="s">
        <v>20</v>
      </c>
      <c r="J25" s="84"/>
      <c r="K25" s="84"/>
      <c r="L25" s="40">
        <v>145</v>
      </c>
      <c r="M25" s="41"/>
      <c r="N25" s="37">
        <f t="shared" si="1"/>
        <v>0</v>
      </c>
      <c r="O25" s="19"/>
      <c r="P25" s="21"/>
      <c r="Q25" s="20"/>
    </row>
    <row r="26" spans="1:17" s="17" customFormat="1" ht="36" customHeight="1">
      <c r="A26" s="80">
        <v>9077</v>
      </c>
      <c r="B26" s="86" t="s">
        <v>18</v>
      </c>
      <c r="C26" s="84"/>
      <c r="D26" s="84"/>
      <c r="E26" s="40">
        <v>145</v>
      </c>
      <c r="F26" s="41"/>
      <c r="G26" s="43">
        <f t="shared" si="0"/>
        <v>0</v>
      </c>
      <c r="H26" s="42">
        <v>26549</v>
      </c>
      <c r="I26" s="84" t="s">
        <v>78</v>
      </c>
      <c r="J26" s="84"/>
      <c r="K26" s="84"/>
      <c r="L26" s="40">
        <v>215</v>
      </c>
      <c r="M26" s="41"/>
      <c r="N26" s="37">
        <f t="shared" si="1"/>
        <v>0</v>
      </c>
      <c r="O26" s="19"/>
      <c r="P26" s="21"/>
      <c r="Q26" s="20"/>
    </row>
    <row r="27" spans="1:17" s="17" customFormat="1" ht="36" customHeight="1">
      <c r="A27" s="80">
        <v>26640</v>
      </c>
      <c r="B27" s="86" t="s">
        <v>100</v>
      </c>
      <c r="C27" s="84"/>
      <c r="D27" s="84"/>
      <c r="E27" s="40">
        <v>185</v>
      </c>
      <c r="F27" s="41"/>
      <c r="G27" s="43">
        <f t="shared" si="0"/>
        <v>0</v>
      </c>
      <c r="H27" s="42">
        <v>39519</v>
      </c>
      <c r="I27" s="84" t="s">
        <v>79</v>
      </c>
      <c r="J27" s="84"/>
      <c r="K27" s="84"/>
      <c r="L27" s="40">
        <v>200</v>
      </c>
      <c r="M27" s="41"/>
      <c r="N27" s="37">
        <f t="shared" si="1"/>
        <v>0</v>
      </c>
      <c r="O27" s="19"/>
      <c r="P27" s="21"/>
      <c r="Q27" s="20"/>
    </row>
    <row r="28" spans="1:17" s="17" customFormat="1" ht="36" customHeight="1">
      <c r="A28" s="80">
        <v>80073</v>
      </c>
      <c r="B28" s="86" t="s">
        <v>101</v>
      </c>
      <c r="C28" s="84"/>
      <c r="D28" s="84"/>
      <c r="E28" s="40">
        <v>200</v>
      </c>
      <c r="F28" s="41"/>
      <c r="G28" s="43">
        <f t="shared" si="0"/>
        <v>0</v>
      </c>
      <c r="H28" s="42">
        <v>26633</v>
      </c>
      <c r="I28" s="84" t="s">
        <v>114</v>
      </c>
      <c r="J28" s="84"/>
      <c r="K28" s="84"/>
      <c r="L28" s="40">
        <v>200</v>
      </c>
      <c r="M28" s="41"/>
      <c r="N28" s="37">
        <f t="shared" si="1"/>
        <v>0</v>
      </c>
      <c r="O28" s="19"/>
      <c r="P28" s="21"/>
      <c r="Q28" s="20"/>
    </row>
    <row r="29" spans="1:17" s="17" customFormat="1" ht="36" customHeight="1">
      <c r="A29" s="80">
        <v>6683</v>
      </c>
      <c r="B29" s="86" t="s">
        <v>102</v>
      </c>
      <c r="C29" s="84"/>
      <c r="D29" s="84"/>
      <c r="E29" s="40">
        <v>80</v>
      </c>
      <c r="F29" s="41"/>
      <c r="G29" s="43">
        <f t="shared" si="0"/>
        <v>0</v>
      </c>
      <c r="H29" s="42">
        <v>80048</v>
      </c>
      <c r="I29" s="84" t="s">
        <v>115</v>
      </c>
      <c r="J29" s="84"/>
      <c r="K29" s="84"/>
      <c r="L29" s="40">
        <v>160</v>
      </c>
      <c r="M29" s="41"/>
      <c r="N29" s="37">
        <f t="shared" si="1"/>
        <v>0</v>
      </c>
      <c r="O29" s="19"/>
      <c r="P29" s="21"/>
      <c r="Q29" s="20"/>
    </row>
    <row r="30" spans="1:17" s="17" customFormat="1" ht="36" customHeight="1">
      <c r="A30" s="80">
        <v>80044</v>
      </c>
      <c r="B30" s="86" t="s">
        <v>27</v>
      </c>
      <c r="C30" s="84"/>
      <c r="D30" s="84"/>
      <c r="E30" s="40">
        <v>200</v>
      </c>
      <c r="F30" s="41"/>
      <c r="G30" s="43">
        <f t="shared" si="0"/>
        <v>0</v>
      </c>
      <c r="H30" s="42">
        <v>26614</v>
      </c>
      <c r="I30" s="84" t="s">
        <v>116</v>
      </c>
      <c r="J30" s="84"/>
      <c r="K30" s="84"/>
      <c r="L30" s="40">
        <v>160</v>
      </c>
      <c r="M30" s="41"/>
      <c r="N30" s="37">
        <f t="shared" si="1"/>
        <v>0</v>
      </c>
      <c r="O30" s="19"/>
      <c r="P30" s="21"/>
      <c r="Q30" s="20"/>
    </row>
    <row r="31" spans="1:17" s="17" customFormat="1" ht="36" customHeight="1">
      <c r="A31" s="80">
        <v>80036</v>
      </c>
      <c r="B31" s="86" t="s">
        <v>14</v>
      </c>
      <c r="C31" s="84"/>
      <c r="D31" s="84"/>
      <c r="E31" s="40">
        <v>240</v>
      </c>
      <c r="F31" s="41"/>
      <c r="G31" s="43">
        <f t="shared" si="0"/>
        <v>0</v>
      </c>
      <c r="H31" s="42">
        <v>80100</v>
      </c>
      <c r="I31" s="84" t="s">
        <v>117</v>
      </c>
      <c r="J31" s="84"/>
      <c r="K31" s="84"/>
      <c r="L31" s="40">
        <v>280</v>
      </c>
      <c r="M31" s="41"/>
      <c r="N31" s="37">
        <f t="shared" si="1"/>
        <v>0</v>
      </c>
      <c r="O31" s="19"/>
      <c r="P31" s="21"/>
      <c r="Q31" s="20"/>
    </row>
    <row r="32" spans="1:17" s="17" customFormat="1" ht="36" customHeight="1">
      <c r="A32" s="80" t="s">
        <v>110</v>
      </c>
      <c r="B32" s="86" t="s">
        <v>103</v>
      </c>
      <c r="C32" s="84"/>
      <c r="D32" s="84"/>
      <c r="E32" s="40">
        <v>200</v>
      </c>
      <c r="F32" s="41"/>
      <c r="G32" s="43">
        <f t="shared" si="0"/>
        <v>0</v>
      </c>
      <c r="H32" s="42">
        <v>80028</v>
      </c>
      <c r="I32" s="84" t="s">
        <v>118</v>
      </c>
      <c r="J32" s="84"/>
      <c r="K32" s="84"/>
      <c r="L32" s="40">
        <v>145</v>
      </c>
      <c r="M32" s="41"/>
      <c r="N32" s="37">
        <f t="shared" si="1"/>
        <v>0</v>
      </c>
      <c r="O32" s="19"/>
      <c r="P32" s="21"/>
      <c r="Q32" s="20"/>
    </row>
    <row r="33" spans="1:17" s="17" customFormat="1" ht="36" customHeight="1">
      <c r="A33" s="80">
        <v>63028</v>
      </c>
      <c r="B33" s="86" t="s">
        <v>73</v>
      </c>
      <c r="C33" s="84"/>
      <c r="D33" s="84"/>
      <c r="E33" s="40">
        <v>240</v>
      </c>
      <c r="F33" s="41"/>
      <c r="G33" s="43">
        <f t="shared" si="0"/>
        <v>0</v>
      </c>
      <c r="H33" s="42" t="s">
        <v>123</v>
      </c>
      <c r="I33" s="84" t="s">
        <v>119</v>
      </c>
      <c r="J33" s="84"/>
      <c r="K33" s="84"/>
      <c r="L33" s="40">
        <v>160</v>
      </c>
      <c r="M33" s="41"/>
      <c r="N33" s="37">
        <f t="shared" si="1"/>
        <v>0</v>
      </c>
      <c r="O33" s="19"/>
      <c r="P33" s="21"/>
      <c r="Q33" s="20"/>
    </row>
    <row r="34" spans="1:17" s="17" customFormat="1" ht="36" customHeight="1">
      <c r="A34" s="80">
        <v>26622</v>
      </c>
      <c r="B34" s="86" t="s">
        <v>104</v>
      </c>
      <c r="C34" s="84"/>
      <c r="D34" s="84"/>
      <c r="E34" s="40">
        <v>160</v>
      </c>
      <c r="F34" s="41"/>
      <c r="G34" s="43">
        <f t="shared" si="0"/>
        <v>0</v>
      </c>
      <c r="H34" s="42">
        <v>9138</v>
      </c>
      <c r="I34" s="84" t="s">
        <v>31</v>
      </c>
      <c r="J34" s="84"/>
      <c r="K34" s="84"/>
      <c r="L34" s="40">
        <v>160</v>
      </c>
      <c r="M34" s="41"/>
      <c r="N34" s="37">
        <f t="shared" si="1"/>
        <v>0</v>
      </c>
      <c r="O34" s="19"/>
      <c r="P34" s="21"/>
      <c r="Q34" s="20"/>
    </row>
    <row r="35" spans="1:17" s="17" customFormat="1" ht="39" customHeight="1">
      <c r="A35" s="80">
        <v>27530</v>
      </c>
      <c r="B35" s="86" t="s">
        <v>105</v>
      </c>
      <c r="C35" s="84"/>
      <c r="D35" s="84"/>
      <c r="E35" s="40">
        <v>160</v>
      </c>
      <c r="F35" s="41"/>
      <c r="G35" s="43">
        <f t="shared" si="0"/>
        <v>0</v>
      </c>
      <c r="H35" s="42">
        <v>26621</v>
      </c>
      <c r="I35" s="84" t="s">
        <v>56</v>
      </c>
      <c r="J35" s="84"/>
      <c r="K35" s="84"/>
      <c r="L35" s="40">
        <v>185</v>
      </c>
      <c r="M35" s="41"/>
      <c r="N35" s="37">
        <f t="shared" si="1"/>
        <v>0</v>
      </c>
      <c r="O35" s="19"/>
      <c r="P35" s="21"/>
      <c r="Q35" s="20"/>
    </row>
    <row r="36" spans="1:17" s="17" customFormat="1" ht="36" customHeight="1">
      <c r="A36" s="80">
        <v>2971</v>
      </c>
      <c r="B36" s="86" t="s">
        <v>106</v>
      </c>
      <c r="C36" s="84"/>
      <c r="D36" s="84"/>
      <c r="E36" s="40">
        <v>150</v>
      </c>
      <c r="F36" s="41"/>
      <c r="G36" s="43">
        <f t="shared" si="0"/>
        <v>0</v>
      </c>
      <c r="H36" s="42">
        <v>2954</v>
      </c>
      <c r="I36" s="84" t="s">
        <v>120</v>
      </c>
      <c r="J36" s="84"/>
      <c r="K36" s="84"/>
      <c r="L36" s="40">
        <v>150</v>
      </c>
      <c r="M36" s="41"/>
      <c r="N36" s="37">
        <f t="shared" si="1"/>
        <v>0</v>
      </c>
      <c r="O36" s="19"/>
      <c r="P36" s="21"/>
      <c r="Q36" s="20"/>
    </row>
    <row r="37" spans="1:17" s="17" customFormat="1" ht="36" customHeight="1">
      <c r="A37" s="80">
        <v>26630</v>
      </c>
      <c r="B37" s="86" t="s">
        <v>74</v>
      </c>
      <c r="C37" s="84"/>
      <c r="D37" s="84"/>
      <c r="E37" s="40">
        <v>185</v>
      </c>
      <c r="F37" s="41"/>
      <c r="G37" s="43">
        <f t="shared" si="0"/>
        <v>0</v>
      </c>
      <c r="H37" s="42">
        <v>26612</v>
      </c>
      <c r="I37" s="84" t="s">
        <v>32</v>
      </c>
      <c r="J37" s="84"/>
      <c r="K37" s="84"/>
      <c r="L37" s="40">
        <v>150</v>
      </c>
      <c r="M37" s="41"/>
      <c r="N37" s="37">
        <f t="shared" si="1"/>
        <v>0</v>
      </c>
      <c r="O37" s="19"/>
      <c r="P37" s="21"/>
      <c r="Q37" s="20"/>
    </row>
    <row r="38" spans="1:17" s="17" customFormat="1" ht="36" customHeight="1">
      <c r="A38" s="80">
        <v>63568</v>
      </c>
      <c r="B38" s="86" t="s">
        <v>107</v>
      </c>
      <c r="C38" s="84"/>
      <c r="D38" s="84"/>
      <c r="E38" s="40">
        <v>160</v>
      </c>
      <c r="F38" s="41"/>
      <c r="G38" s="43">
        <f t="shared" si="0"/>
        <v>0</v>
      </c>
      <c r="H38" s="42">
        <v>26583</v>
      </c>
      <c r="I38" s="84" t="s">
        <v>33</v>
      </c>
      <c r="J38" s="84"/>
      <c r="K38" s="84"/>
      <c r="L38" s="40">
        <v>150</v>
      </c>
      <c r="M38" s="41"/>
      <c r="N38" s="37">
        <f t="shared" si="1"/>
        <v>0</v>
      </c>
      <c r="O38" s="19"/>
      <c r="P38" s="21"/>
      <c r="Q38" s="20"/>
    </row>
    <row r="39" spans="1:17" s="17" customFormat="1" ht="36" customHeight="1">
      <c r="A39" s="80">
        <v>9050</v>
      </c>
      <c r="B39" s="86" t="s">
        <v>52</v>
      </c>
      <c r="C39" s="84"/>
      <c r="D39" s="84"/>
      <c r="E39" s="40">
        <v>145</v>
      </c>
      <c r="F39" s="41"/>
      <c r="G39" s="43">
        <f t="shared" si="0"/>
        <v>0</v>
      </c>
      <c r="H39" s="42">
        <v>26632</v>
      </c>
      <c r="I39" s="84" t="s">
        <v>121</v>
      </c>
      <c r="J39" s="84"/>
      <c r="K39" s="84"/>
      <c r="L39" s="40">
        <v>150</v>
      </c>
      <c r="M39" s="41"/>
      <c r="N39" s="37">
        <f t="shared" si="1"/>
        <v>0</v>
      </c>
      <c r="O39" s="19"/>
      <c r="P39" s="21"/>
      <c r="Q39" s="20"/>
    </row>
    <row r="40" spans="1:17" s="17" customFormat="1" ht="36" customHeight="1">
      <c r="A40" s="80">
        <v>80038</v>
      </c>
      <c r="B40" s="86" t="s">
        <v>28</v>
      </c>
      <c r="C40" s="84"/>
      <c r="D40" s="84"/>
      <c r="E40" s="40">
        <v>160</v>
      </c>
      <c r="F40" s="41"/>
      <c r="G40" s="43">
        <f>E40*F40</f>
        <v>0</v>
      </c>
      <c r="H40" s="42">
        <v>27512</v>
      </c>
      <c r="I40" s="84" t="s">
        <v>122</v>
      </c>
      <c r="J40" s="84"/>
      <c r="K40" s="84"/>
      <c r="L40" s="40">
        <v>160</v>
      </c>
      <c r="M40" s="41"/>
      <c r="N40" s="37">
        <f>L40*M40</f>
        <v>0</v>
      </c>
      <c r="O40" s="19"/>
      <c r="P40" s="21"/>
      <c r="Q40" s="20"/>
    </row>
    <row r="41" spans="1:14" s="10" customFormat="1" ht="30.75" customHeight="1" thickBot="1">
      <c r="A41" s="81"/>
      <c r="G41" s="43">
        <f>SUM(G15:G40)</f>
        <v>0</v>
      </c>
      <c r="N41" s="38">
        <f>SUM(N15:N40)</f>
        <v>0</v>
      </c>
    </row>
    <row r="42" spans="1:14" s="10" customFormat="1" ht="37.5" customHeight="1" thickBot="1">
      <c r="A42" s="82" t="s">
        <v>2</v>
      </c>
      <c r="B42" s="100" t="s">
        <v>3</v>
      </c>
      <c r="C42" s="100"/>
      <c r="D42" s="101"/>
      <c r="E42" s="24" t="s">
        <v>1</v>
      </c>
      <c r="F42" s="25" t="s">
        <v>0</v>
      </c>
      <c r="G42" s="43" t="e">
        <f aca="true" t="shared" si="2" ref="G42:G75">E42*F42</f>
        <v>#VALUE!</v>
      </c>
      <c r="H42" s="23" t="s">
        <v>2</v>
      </c>
      <c r="I42" s="99" t="s">
        <v>3</v>
      </c>
      <c r="J42" s="100"/>
      <c r="K42" s="101"/>
      <c r="L42" s="24" t="s">
        <v>1</v>
      </c>
      <c r="M42" s="25" t="s">
        <v>0</v>
      </c>
      <c r="N42" s="38">
        <f>SUM(N15:N35)</f>
        <v>0</v>
      </c>
    </row>
    <row r="43" spans="1:14" s="16" customFormat="1" ht="42.75" customHeight="1">
      <c r="A43" s="80">
        <v>80081</v>
      </c>
      <c r="B43" s="86" t="s">
        <v>124</v>
      </c>
      <c r="C43" s="84"/>
      <c r="D43" s="84"/>
      <c r="E43" s="40">
        <v>240</v>
      </c>
      <c r="F43" s="41"/>
      <c r="G43" s="43">
        <f t="shared" si="2"/>
        <v>0</v>
      </c>
      <c r="H43" s="42">
        <v>39550</v>
      </c>
      <c r="I43" s="84" t="s">
        <v>145</v>
      </c>
      <c r="J43" s="84"/>
      <c r="K43" s="84"/>
      <c r="L43" s="40">
        <v>160</v>
      </c>
      <c r="M43" s="41"/>
      <c r="N43" s="39">
        <f>L43*M43</f>
        <v>0</v>
      </c>
    </row>
    <row r="44" spans="1:17" s="17" customFormat="1" ht="36" customHeight="1">
      <c r="A44" s="80">
        <v>80018</v>
      </c>
      <c r="B44" s="86" t="s">
        <v>80</v>
      </c>
      <c r="C44" s="84"/>
      <c r="D44" s="84"/>
      <c r="E44" s="40">
        <v>225</v>
      </c>
      <c r="F44" s="41"/>
      <c r="G44" s="43">
        <f t="shared" si="2"/>
        <v>0</v>
      </c>
      <c r="H44" s="42" t="s">
        <v>165</v>
      </c>
      <c r="I44" s="84" t="s">
        <v>146</v>
      </c>
      <c r="J44" s="84"/>
      <c r="K44" s="84"/>
      <c r="L44" s="40">
        <v>240</v>
      </c>
      <c r="M44" s="41"/>
      <c r="N44" s="39">
        <f aca="true" t="shared" si="3" ref="N44:N75">L44*M44</f>
        <v>0</v>
      </c>
      <c r="O44" s="19"/>
      <c r="P44" s="21"/>
      <c r="Q44" s="20"/>
    </row>
    <row r="45" spans="1:17" s="17" customFormat="1" ht="36" customHeight="1">
      <c r="A45" s="80">
        <v>9164</v>
      </c>
      <c r="B45" s="86" t="s">
        <v>57</v>
      </c>
      <c r="C45" s="84"/>
      <c r="D45" s="84"/>
      <c r="E45" s="40">
        <v>145</v>
      </c>
      <c r="F45" s="41"/>
      <c r="G45" s="43">
        <f t="shared" si="2"/>
        <v>0</v>
      </c>
      <c r="H45" s="42">
        <v>26609</v>
      </c>
      <c r="I45" s="84" t="s">
        <v>85</v>
      </c>
      <c r="J45" s="84"/>
      <c r="K45" s="84"/>
      <c r="L45" s="40">
        <v>185</v>
      </c>
      <c r="M45" s="41"/>
      <c r="N45" s="39">
        <f t="shared" si="3"/>
        <v>0</v>
      </c>
      <c r="O45" s="19"/>
      <c r="P45" s="21"/>
      <c r="Q45" s="20"/>
    </row>
    <row r="46" spans="1:17" s="17" customFormat="1" ht="42" customHeight="1">
      <c r="A46" s="80">
        <v>80053</v>
      </c>
      <c r="B46" s="86" t="s">
        <v>125</v>
      </c>
      <c r="C46" s="84"/>
      <c r="D46" s="84"/>
      <c r="E46" s="40">
        <v>280</v>
      </c>
      <c r="F46" s="41"/>
      <c r="G46" s="43">
        <f t="shared" si="2"/>
        <v>0</v>
      </c>
      <c r="H46" s="42" t="s">
        <v>166</v>
      </c>
      <c r="I46" s="84" t="s">
        <v>147</v>
      </c>
      <c r="J46" s="84"/>
      <c r="K46" s="84"/>
      <c r="L46" s="40">
        <v>200</v>
      </c>
      <c r="M46" s="41"/>
      <c r="N46" s="39">
        <f t="shared" si="3"/>
        <v>0</v>
      </c>
      <c r="O46" s="19"/>
      <c r="P46" s="21"/>
      <c r="Q46" s="20"/>
    </row>
    <row r="47" spans="1:17" s="17" customFormat="1" ht="36" customHeight="1">
      <c r="A47" s="80">
        <v>26644</v>
      </c>
      <c r="B47" s="86" t="s">
        <v>126</v>
      </c>
      <c r="C47" s="84"/>
      <c r="D47" s="84"/>
      <c r="E47" s="40">
        <v>150</v>
      </c>
      <c r="F47" s="41"/>
      <c r="G47" s="43">
        <f t="shared" si="2"/>
        <v>0</v>
      </c>
      <c r="H47" s="42">
        <v>63517</v>
      </c>
      <c r="I47" s="84" t="s">
        <v>60</v>
      </c>
      <c r="J47" s="84"/>
      <c r="K47" s="84"/>
      <c r="L47" s="40">
        <v>160</v>
      </c>
      <c r="M47" s="41"/>
      <c r="N47" s="39">
        <f t="shared" si="3"/>
        <v>0</v>
      </c>
      <c r="O47" s="19"/>
      <c r="P47" s="21"/>
      <c r="Q47" s="20"/>
    </row>
    <row r="48" spans="1:17" s="17" customFormat="1" ht="36" customHeight="1">
      <c r="A48" s="80">
        <v>63021</v>
      </c>
      <c r="B48" s="86" t="s">
        <v>58</v>
      </c>
      <c r="C48" s="84"/>
      <c r="D48" s="84"/>
      <c r="E48" s="40">
        <v>160</v>
      </c>
      <c r="F48" s="41"/>
      <c r="G48" s="43">
        <f t="shared" si="2"/>
        <v>0</v>
      </c>
      <c r="H48" s="42">
        <v>9101</v>
      </c>
      <c r="I48" s="84" t="s">
        <v>61</v>
      </c>
      <c r="J48" s="84"/>
      <c r="K48" s="84"/>
      <c r="L48" s="40">
        <v>125</v>
      </c>
      <c r="M48" s="41"/>
      <c r="N48" s="39">
        <f t="shared" si="3"/>
        <v>0</v>
      </c>
      <c r="O48" s="19"/>
      <c r="P48" s="21"/>
      <c r="Q48" s="20"/>
    </row>
    <row r="49" spans="1:17" s="17" customFormat="1" ht="36" customHeight="1">
      <c r="A49" s="80" t="s">
        <v>87</v>
      </c>
      <c r="B49" s="86" t="s">
        <v>127</v>
      </c>
      <c r="C49" s="84"/>
      <c r="D49" s="84"/>
      <c r="E49" s="40">
        <v>200</v>
      </c>
      <c r="F49" s="41"/>
      <c r="G49" s="43">
        <f t="shared" si="2"/>
        <v>0</v>
      </c>
      <c r="H49" s="42" t="s">
        <v>167</v>
      </c>
      <c r="I49" s="84" t="s">
        <v>148</v>
      </c>
      <c r="J49" s="84"/>
      <c r="K49" s="84"/>
      <c r="L49" s="40">
        <v>200</v>
      </c>
      <c r="M49" s="41"/>
      <c r="N49" s="39">
        <f t="shared" si="3"/>
        <v>0</v>
      </c>
      <c r="O49" s="19"/>
      <c r="P49" s="21"/>
      <c r="Q49" s="20"/>
    </row>
    <row r="50" spans="1:17" s="17" customFormat="1" ht="36" customHeight="1">
      <c r="A50" s="80">
        <v>9082</v>
      </c>
      <c r="B50" s="86" t="s">
        <v>34</v>
      </c>
      <c r="C50" s="84"/>
      <c r="D50" s="84"/>
      <c r="E50" s="40">
        <v>145</v>
      </c>
      <c r="F50" s="41"/>
      <c r="G50" s="43">
        <f t="shared" si="2"/>
        <v>0</v>
      </c>
      <c r="H50" s="42">
        <v>80027</v>
      </c>
      <c r="I50" s="84" t="s">
        <v>149</v>
      </c>
      <c r="J50" s="84"/>
      <c r="K50" s="84"/>
      <c r="L50" s="40">
        <v>145</v>
      </c>
      <c r="M50" s="41"/>
      <c r="N50" s="39">
        <f t="shared" si="3"/>
        <v>0</v>
      </c>
      <c r="O50" s="19"/>
      <c r="P50" s="21"/>
      <c r="Q50" s="20"/>
    </row>
    <row r="51" spans="1:17" s="17" customFormat="1" ht="42" customHeight="1">
      <c r="A51" s="80">
        <v>27538</v>
      </c>
      <c r="B51" s="86" t="s">
        <v>128</v>
      </c>
      <c r="C51" s="84"/>
      <c r="D51" s="84"/>
      <c r="E51" s="40">
        <v>200</v>
      </c>
      <c r="F51" s="41"/>
      <c r="G51" s="43">
        <f t="shared" si="2"/>
        <v>0</v>
      </c>
      <c r="H51" s="42">
        <v>80025</v>
      </c>
      <c r="I51" s="84" t="s">
        <v>38</v>
      </c>
      <c r="J51" s="84"/>
      <c r="K51" s="84"/>
      <c r="L51" s="40">
        <v>145</v>
      </c>
      <c r="M51" s="41"/>
      <c r="N51" s="39">
        <f t="shared" si="3"/>
        <v>0</v>
      </c>
      <c r="O51" s="19"/>
      <c r="P51" s="21"/>
      <c r="Q51" s="20"/>
    </row>
    <row r="52" spans="1:17" s="17" customFormat="1" ht="36" customHeight="1">
      <c r="A52" s="80">
        <v>2956</v>
      </c>
      <c r="B52" s="86" t="s">
        <v>35</v>
      </c>
      <c r="C52" s="84"/>
      <c r="D52" s="84"/>
      <c r="E52" s="40">
        <v>150</v>
      </c>
      <c r="F52" s="41"/>
      <c r="G52" s="43">
        <f t="shared" si="2"/>
        <v>0</v>
      </c>
      <c r="H52" s="42">
        <v>5544</v>
      </c>
      <c r="I52" s="84" t="s">
        <v>86</v>
      </c>
      <c r="J52" s="84"/>
      <c r="K52" s="84"/>
      <c r="L52" s="40">
        <v>160</v>
      </c>
      <c r="M52" s="41"/>
      <c r="N52" s="39">
        <f t="shared" si="3"/>
        <v>0</v>
      </c>
      <c r="O52" s="19"/>
      <c r="P52" s="21"/>
      <c r="Q52" s="20"/>
    </row>
    <row r="53" spans="1:17" s="17" customFormat="1" ht="36" customHeight="1">
      <c r="A53" s="80">
        <v>26618</v>
      </c>
      <c r="B53" s="86" t="s">
        <v>129</v>
      </c>
      <c r="C53" s="84"/>
      <c r="D53" s="84"/>
      <c r="E53" s="40">
        <v>150</v>
      </c>
      <c r="F53" s="41"/>
      <c r="G53" s="43">
        <f t="shared" si="2"/>
        <v>0</v>
      </c>
      <c r="H53" s="42" t="s">
        <v>168</v>
      </c>
      <c r="I53" s="84" t="s">
        <v>150</v>
      </c>
      <c r="J53" s="84"/>
      <c r="K53" s="84"/>
      <c r="L53" s="40">
        <v>200</v>
      </c>
      <c r="M53" s="41"/>
      <c r="N53" s="39">
        <f t="shared" si="3"/>
        <v>0</v>
      </c>
      <c r="O53" s="19"/>
      <c r="P53" s="21"/>
      <c r="Q53" s="20"/>
    </row>
    <row r="54" spans="1:17" s="17" customFormat="1" ht="36" customHeight="1">
      <c r="A54" s="80">
        <v>39557</v>
      </c>
      <c r="B54" s="86" t="s">
        <v>130</v>
      </c>
      <c r="C54" s="84"/>
      <c r="D54" s="84"/>
      <c r="E54" s="40">
        <v>160</v>
      </c>
      <c r="F54" s="41"/>
      <c r="G54" s="43">
        <f t="shared" si="2"/>
        <v>0</v>
      </c>
      <c r="H54" s="42" t="s">
        <v>169</v>
      </c>
      <c r="I54" s="84" t="s">
        <v>151</v>
      </c>
      <c r="J54" s="84"/>
      <c r="K54" s="84"/>
      <c r="L54" s="40">
        <v>200</v>
      </c>
      <c r="M54" s="41"/>
      <c r="N54" s="39">
        <f t="shared" si="3"/>
        <v>0</v>
      </c>
      <c r="O54" s="19"/>
      <c r="P54" s="21"/>
      <c r="Q54" s="20"/>
    </row>
    <row r="55" spans="1:17" s="17" customFormat="1" ht="36" customHeight="1">
      <c r="A55" s="80">
        <v>39534</v>
      </c>
      <c r="B55" s="86" t="s">
        <v>131</v>
      </c>
      <c r="C55" s="84"/>
      <c r="D55" s="84"/>
      <c r="E55" s="40">
        <v>160</v>
      </c>
      <c r="F55" s="41"/>
      <c r="G55" s="43">
        <f t="shared" si="2"/>
        <v>0</v>
      </c>
      <c r="H55" s="42" t="s">
        <v>88</v>
      </c>
      <c r="I55" s="84" t="s">
        <v>39</v>
      </c>
      <c r="J55" s="84"/>
      <c r="K55" s="84"/>
      <c r="L55" s="40">
        <v>200</v>
      </c>
      <c r="M55" s="41"/>
      <c r="N55" s="39">
        <f t="shared" si="3"/>
        <v>0</v>
      </c>
      <c r="O55" s="19"/>
      <c r="P55" s="21"/>
      <c r="Q55" s="20"/>
    </row>
    <row r="56" spans="1:17" s="17" customFormat="1" ht="36" customHeight="1">
      <c r="A56" s="80">
        <v>39551</v>
      </c>
      <c r="B56" s="86" t="s">
        <v>132</v>
      </c>
      <c r="C56" s="84"/>
      <c r="D56" s="84"/>
      <c r="E56" s="40">
        <v>160</v>
      </c>
      <c r="F56" s="41"/>
      <c r="G56" s="43">
        <f t="shared" si="2"/>
        <v>0</v>
      </c>
      <c r="H56" s="42">
        <v>80024</v>
      </c>
      <c r="I56" s="84" t="s">
        <v>40</v>
      </c>
      <c r="J56" s="84"/>
      <c r="K56" s="84"/>
      <c r="L56" s="40">
        <v>225</v>
      </c>
      <c r="M56" s="41"/>
      <c r="N56" s="39">
        <f t="shared" si="3"/>
        <v>0</v>
      </c>
      <c r="O56" s="19"/>
      <c r="P56" s="21"/>
      <c r="Q56" s="20"/>
    </row>
    <row r="57" spans="1:17" s="17" customFormat="1" ht="36" customHeight="1">
      <c r="A57" s="80">
        <v>9051</v>
      </c>
      <c r="B57" s="98" t="s">
        <v>133</v>
      </c>
      <c r="C57" s="85"/>
      <c r="D57" s="85"/>
      <c r="E57" s="40">
        <v>145</v>
      </c>
      <c r="F57" s="41"/>
      <c r="G57" s="43">
        <f t="shared" si="2"/>
        <v>0</v>
      </c>
      <c r="H57" s="42">
        <v>80054</v>
      </c>
      <c r="I57" s="84" t="s">
        <v>23</v>
      </c>
      <c r="J57" s="84"/>
      <c r="K57" s="84"/>
      <c r="L57" s="40">
        <v>240</v>
      </c>
      <c r="M57" s="41"/>
      <c r="N57" s="39">
        <f t="shared" si="3"/>
        <v>0</v>
      </c>
      <c r="O57" s="19"/>
      <c r="P57" s="21"/>
      <c r="Q57" s="20"/>
    </row>
    <row r="58" spans="1:17" s="17" customFormat="1" ht="36" customHeight="1">
      <c r="A58" s="80">
        <v>9078</v>
      </c>
      <c r="B58" s="86" t="s">
        <v>81</v>
      </c>
      <c r="C58" s="84"/>
      <c r="D58" s="84"/>
      <c r="E58" s="40">
        <v>145</v>
      </c>
      <c r="F58" s="41"/>
      <c r="G58" s="43">
        <f t="shared" si="2"/>
        <v>0</v>
      </c>
      <c r="H58" s="42">
        <v>9161</v>
      </c>
      <c r="I58" s="85" t="s">
        <v>152</v>
      </c>
      <c r="J58" s="85"/>
      <c r="K58" s="85"/>
      <c r="L58" s="40">
        <v>160</v>
      </c>
      <c r="M58" s="41"/>
      <c r="N58" s="39">
        <f t="shared" si="3"/>
        <v>0</v>
      </c>
      <c r="O58" s="19"/>
      <c r="P58" s="21"/>
      <c r="Q58" s="20"/>
    </row>
    <row r="59" spans="1:17" s="17" customFormat="1" ht="36" customHeight="1">
      <c r="A59" s="80">
        <v>80087</v>
      </c>
      <c r="B59" s="86" t="s">
        <v>134</v>
      </c>
      <c r="C59" s="84"/>
      <c r="D59" s="84"/>
      <c r="E59" s="40">
        <v>240</v>
      </c>
      <c r="F59" s="41"/>
      <c r="G59" s="43">
        <f t="shared" si="2"/>
        <v>0</v>
      </c>
      <c r="H59" s="42">
        <v>9028</v>
      </c>
      <c r="I59" s="84" t="s">
        <v>153</v>
      </c>
      <c r="J59" s="84"/>
      <c r="K59" s="84"/>
      <c r="L59" s="40">
        <v>70</v>
      </c>
      <c r="M59" s="41"/>
      <c r="N59" s="39">
        <f t="shared" si="3"/>
        <v>0</v>
      </c>
      <c r="O59" s="19"/>
      <c r="P59" s="21"/>
      <c r="Q59" s="20"/>
    </row>
    <row r="60" spans="1:17" s="17" customFormat="1" ht="42" customHeight="1">
      <c r="A60" s="80">
        <v>80094</v>
      </c>
      <c r="B60" s="86" t="s">
        <v>135</v>
      </c>
      <c r="C60" s="84"/>
      <c r="D60" s="84"/>
      <c r="E60" s="40">
        <v>160</v>
      </c>
      <c r="F60" s="41"/>
      <c r="G60" s="43">
        <f t="shared" si="2"/>
        <v>0</v>
      </c>
      <c r="H60" s="42">
        <v>9059</v>
      </c>
      <c r="I60" s="84" t="s">
        <v>41</v>
      </c>
      <c r="J60" s="84"/>
      <c r="K60" s="84"/>
      <c r="L60" s="40">
        <v>160</v>
      </c>
      <c r="M60" s="41"/>
      <c r="N60" s="39">
        <f t="shared" si="3"/>
        <v>0</v>
      </c>
      <c r="O60" s="19"/>
      <c r="P60" s="21"/>
      <c r="Q60" s="20"/>
    </row>
    <row r="61" spans="1:17" s="17" customFormat="1" ht="36" customHeight="1">
      <c r="A61" s="80">
        <v>4887</v>
      </c>
      <c r="B61" s="86" t="s">
        <v>136</v>
      </c>
      <c r="C61" s="84"/>
      <c r="D61" s="84"/>
      <c r="E61" s="40">
        <v>135</v>
      </c>
      <c r="F61" s="41"/>
      <c r="G61" s="43">
        <f t="shared" si="2"/>
        <v>0</v>
      </c>
      <c r="H61" s="42">
        <v>9027</v>
      </c>
      <c r="I61" s="84" t="s">
        <v>89</v>
      </c>
      <c r="J61" s="84"/>
      <c r="K61" s="84"/>
      <c r="L61" s="40">
        <v>160</v>
      </c>
      <c r="M61" s="41"/>
      <c r="N61" s="39">
        <f t="shared" si="3"/>
        <v>0</v>
      </c>
      <c r="O61" s="19"/>
      <c r="P61" s="21"/>
      <c r="Q61" s="20"/>
    </row>
    <row r="62" spans="1:17" s="17" customFormat="1" ht="42.75" customHeight="1">
      <c r="A62" s="80">
        <v>40011</v>
      </c>
      <c r="B62" s="98" t="s">
        <v>137</v>
      </c>
      <c r="C62" s="85"/>
      <c r="D62" s="85"/>
      <c r="E62" s="40">
        <v>160</v>
      </c>
      <c r="F62" s="41"/>
      <c r="G62" s="43">
        <f t="shared" si="2"/>
        <v>0</v>
      </c>
      <c r="H62" s="42">
        <v>9069</v>
      </c>
      <c r="I62" s="84" t="s">
        <v>154</v>
      </c>
      <c r="J62" s="84"/>
      <c r="K62" s="84"/>
      <c r="L62" s="40">
        <v>105</v>
      </c>
      <c r="M62" s="41"/>
      <c r="N62" s="39">
        <f t="shared" si="3"/>
        <v>0</v>
      </c>
      <c r="O62" s="19"/>
      <c r="P62" s="21"/>
      <c r="Q62" s="20"/>
    </row>
    <row r="63" spans="1:17" s="17" customFormat="1" ht="36" customHeight="1">
      <c r="A63" s="80">
        <v>63042</v>
      </c>
      <c r="B63" s="86" t="s">
        <v>138</v>
      </c>
      <c r="C63" s="84"/>
      <c r="D63" s="84"/>
      <c r="E63" s="40">
        <v>280</v>
      </c>
      <c r="F63" s="41"/>
      <c r="G63" s="43">
        <f t="shared" si="2"/>
        <v>0</v>
      </c>
      <c r="H63" s="42">
        <v>9092</v>
      </c>
      <c r="I63" s="84" t="s">
        <v>155</v>
      </c>
      <c r="J63" s="84"/>
      <c r="K63" s="84"/>
      <c r="L63" s="40">
        <v>160</v>
      </c>
      <c r="M63" s="41"/>
      <c r="N63" s="39">
        <f t="shared" si="3"/>
        <v>0</v>
      </c>
      <c r="O63" s="19"/>
      <c r="P63" s="21"/>
      <c r="Q63" s="20"/>
    </row>
    <row r="64" spans="1:17" s="17" customFormat="1" ht="41.25" customHeight="1">
      <c r="A64" s="80">
        <v>80065</v>
      </c>
      <c r="B64" s="86" t="s">
        <v>59</v>
      </c>
      <c r="C64" s="84"/>
      <c r="D64" s="84"/>
      <c r="E64" s="40">
        <v>160</v>
      </c>
      <c r="F64" s="41"/>
      <c r="G64" s="43">
        <f t="shared" si="2"/>
        <v>0</v>
      </c>
      <c r="H64" s="42">
        <v>9070</v>
      </c>
      <c r="I64" s="85" t="s">
        <v>156</v>
      </c>
      <c r="J64" s="85"/>
      <c r="K64" s="85"/>
      <c r="L64" s="40">
        <v>80</v>
      </c>
      <c r="M64" s="41"/>
      <c r="N64" s="39">
        <f t="shared" si="3"/>
        <v>0</v>
      </c>
      <c r="O64" s="19"/>
      <c r="P64" s="21"/>
      <c r="Q64" s="20"/>
    </row>
    <row r="65" spans="1:17" s="17" customFormat="1" ht="36" customHeight="1">
      <c r="A65" s="80">
        <v>80085</v>
      </c>
      <c r="B65" s="86" t="s">
        <v>139</v>
      </c>
      <c r="C65" s="84"/>
      <c r="D65" s="84"/>
      <c r="E65" s="40">
        <v>160</v>
      </c>
      <c r="F65" s="41"/>
      <c r="G65" s="43">
        <f t="shared" si="2"/>
        <v>0</v>
      </c>
      <c r="H65" s="42">
        <v>9047</v>
      </c>
      <c r="I65" s="84" t="s">
        <v>64</v>
      </c>
      <c r="J65" s="84"/>
      <c r="K65" s="84"/>
      <c r="L65" s="40">
        <v>160</v>
      </c>
      <c r="M65" s="41"/>
      <c r="N65" s="39">
        <f t="shared" si="3"/>
        <v>0</v>
      </c>
      <c r="O65" s="19"/>
      <c r="P65" s="21"/>
      <c r="Q65" s="20"/>
    </row>
    <row r="66" spans="1:17" s="17" customFormat="1" ht="36" customHeight="1">
      <c r="A66" s="80" t="s">
        <v>30</v>
      </c>
      <c r="B66" s="86" t="s">
        <v>36</v>
      </c>
      <c r="C66" s="84"/>
      <c r="D66" s="84"/>
      <c r="E66" s="40">
        <v>200</v>
      </c>
      <c r="F66" s="41"/>
      <c r="G66" s="43">
        <f t="shared" si="2"/>
        <v>0</v>
      </c>
      <c r="H66" s="42">
        <v>80021</v>
      </c>
      <c r="I66" s="84" t="s">
        <v>157</v>
      </c>
      <c r="J66" s="84"/>
      <c r="K66" s="84"/>
      <c r="L66" s="40">
        <v>160</v>
      </c>
      <c r="M66" s="41"/>
      <c r="N66" s="39">
        <f t="shared" si="3"/>
        <v>0</v>
      </c>
      <c r="O66" s="19"/>
      <c r="P66" s="21"/>
      <c r="Q66" s="20"/>
    </row>
    <row r="67" spans="1:17" s="17" customFormat="1" ht="36" customHeight="1">
      <c r="A67" s="80" t="s">
        <v>21</v>
      </c>
      <c r="B67" s="86" t="s">
        <v>22</v>
      </c>
      <c r="C67" s="84"/>
      <c r="D67" s="84"/>
      <c r="E67" s="40">
        <v>200</v>
      </c>
      <c r="F67" s="41"/>
      <c r="G67" s="43">
        <f t="shared" si="2"/>
        <v>0</v>
      </c>
      <c r="H67" s="42">
        <v>9162</v>
      </c>
      <c r="I67" s="84" t="s">
        <v>65</v>
      </c>
      <c r="J67" s="84"/>
      <c r="K67" s="84"/>
      <c r="L67" s="40">
        <v>160</v>
      </c>
      <c r="M67" s="41"/>
      <c r="N67" s="39">
        <f t="shared" si="3"/>
        <v>0</v>
      </c>
      <c r="O67" s="19"/>
      <c r="P67" s="21"/>
      <c r="Q67" s="20"/>
    </row>
    <row r="68" spans="1:17" s="17" customFormat="1" ht="36" customHeight="1">
      <c r="A68" s="80">
        <v>50019</v>
      </c>
      <c r="B68" s="86" t="s">
        <v>140</v>
      </c>
      <c r="C68" s="84"/>
      <c r="D68" s="84"/>
      <c r="E68" s="40">
        <v>400</v>
      </c>
      <c r="F68" s="41"/>
      <c r="G68" s="43">
        <f t="shared" si="2"/>
        <v>0</v>
      </c>
      <c r="H68" s="42">
        <v>2907</v>
      </c>
      <c r="I68" s="84" t="s">
        <v>158</v>
      </c>
      <c r="J68" s="84"/>
      <c r="K68" s="84"/>
      <c r="L68" s="40">
        <v>150</v>
      </c>
      <c r="M68" s="41"/>
      <c r="N68" s="39">
        <f t="shared" si="3"/>
        <v>0</v>
      </c>
      <c r="O68" s="19"/>
      <c r="P68" s="21"/>
      <c r="Q68" s="20"/>
    </row>
    <row r="69" spans="1:17" s="17" customFormat="1" ht="36" customHeight="1">
      <c r="A69" s="80">
        <v>80075</v>
      </c>
      <c r="B69" s="86" t="s">
        <v>141</v>
      </c>
      <c r="C69" s="84"/>
      <c r="D69" s="84"/>
      <c r="E69" s="40">
        <v>240</v>
      </c>
      <c r="F69" s="41"/>
      <c r="G69" s="43">
        <f t="shared" si="2"/>
        <v>0</v>
      </c>
      <c r="H69" s="42">
        <v>85063</v>
      </c>
      <c r="I69" s="84" t="s">
        <v>159</v>
      </c>
      <c r="J69" s="84"/>
      <c r="K69" s="84"/>
      <c r="L69" s="40">
        <v>200</v>
      </c>
      <c r="M69" s="41"/>
      <c r="N69" s="39">
        <f t="shared" si="3"/>
        <v>0</v>
      </c>
      <c r="O69" s="19"/>
      <c r="P69" s="21"/>
      <c r="Q69" s="20"/>
    </row>
    <row r="70" spans="1:17" s="17" customFormat="1" ht="36" customHeight="1">
      <c r="A70" s="80">
        <v>80008</v>
      </c>
      <c r="B70" s="86" t="s">
        <v>82</v>
      </c>
      <c r="C70" s="84"/>
      <c r="D70" s="84"/>
      <c r="E70" s="40">
        <v>240</v>
      </c>
      <c r="F70" s="41"/>
      <c r="G70" s="43">
        <f t="shared" si="2"/>
        <v>0</v>
      </c>
      <c r="H70" s="42" t="s">
        <v>170</v>
      </c>
      <c r="I70" s="84" t="s">
        <v>160</v>
      </c>
      <c r="J70" s="84"/>
      <c r="K70" s="84"/>
      <c r="L70" s="40">
        <v>200</v>
      </c>
      <c r="M70" s="41"/>
      <c r="N70" s="39">
        <f t="shared" si="3"/>
        <v>0</v>
      </c>
      <c r="O70" s="19"/>
      <c r="P70" s="21"/>
      <c r="Q70" s="20"/>
    </row>
    <row r="71" spans="1:17" s="17" customFormat="1" ht="36" customHeight="1">
      <c r="A71" s="80">
        <v>6588</v>
      </c>
      <c r="B71" s="86" t="s">
        <v>83</v>
      </c>
      <c r="C71" s="84"/>
      <c r="D71" s="84"/>
      <c r="E71" s="40">
        <v>200</v>
      </c>
      <c r="F71" s="41"/>
      <c r="G71" s="43">
        <f t="shared" si="2"/>
        <v>0</v>
      </c>
      <c r="H71" s="42">
        <v>26629</v>
      </c>
      <c r="I71" s="84" t="s">
        <v>161</v>
      </c>
      <c r="J71" s="84"/>
      <c r="K71" s="84"/>
      <c r="L71" s="40">
        <v>190</v>
      </c>
      <c r="M71" s="41"/>
      <c r="N71" s="39">
        <f t="shared" si="3"/>
        <v>0</v>
      </c>
      <c r="O71" s="19"/>
      <c r="P71" s="21"/>
      <c r="Q71" s="20"/>
    </row>
    <row r="72" spans="1:17" s="17" customFormat="1" ht="36" customHeight="1">
      <c r="A72" s="80">
        <v>80084</v>
      </c>
      <c r="B72" s="86" t="s">
        <v>142</v>
      </c>
      <c r="C72" s="84"/>
      <c r="D72" s="84"/>
      <c r="E72" s="40">
        <v>160</v>
      </c>
      <c r="F72" s="41"/>
      <c r="G72" s="43">
        <f t="shared" si="2"/>
        <v>0</v>
      </c>
      <c r="H72" s="42">
        <v>63018</v>
      </c>
      <c r="I72" s="84" t="s">
        <v>162</v>
      </c>
      <c r="J72" s="84"/>
      <c r="K72" s="84"/>
      <c r="L72" s="40">
        <v>240</v>
      </c>
      <c r="M72" s="41"/>
      <c r="N72" s="39">
        <f t="shared" si="3"/>
        <v>0</v>
      </c>
      <c r="O72" s="19"/>
      <c r="P72" s="21"/>
      <c r="Q72" s="20"/>
    </row>
    <row r="73" spans="1:17" s="17" customFormat="1" ht="36" customHeight="1">
      <c r="A73" s="80">
        <v>26553</v>
      </c>
      <c r="B73" s="86" t="s">
        <v>37</v>
      </c>
      <c r="C73" s="84"/>
      <c r="D73" s="84"/>
      <c r="E73" s="40">
        <v>215</v>
      </c>
      <c r="F73" s="41"/>
      <c r="G73" s="43">
        <f t="shared" si="2"/>
        <v>0</v>
      </c>
      <c r="H73" s="42">
        <v>80043</v>
      </c>
      <c r="I73" s="84" t="s">
        <v>90</v>
      </c>
      <c r="J73" s="84"/>
      <c r="K73" s="84"/>
      <c r="L73" s="40">
        <v>160</v>
      </c>
      <c r="M73" s="41"/>
      <c r="N73" s="39">
        <f t="shared" si="3"/>
        <v>0</v>
      </c>
      <c r="O73" s="19"/>
      <c r="P73" s="21"/>
      <c r="Q73" s="20"/>
    </row>
    <row r="74" spans="1:17" s="17" customFormat="1" ht="36" customHeight="1">
      <c r="A74" s="80">
        <v>2908</v>
      </c>
      <c r="B74" s="86" t="s">
        <v>84</v>
      </c>
      <c r="C74" s="84"/>
      <c r="D74" s="84"/>
      <c r="E74" s="40">
        <v>110</v>
      </c>
      <c r="F74" s="41"/>
      <c r="G74" s="43">
        <f t="shared" si="2"/>
        <v>0</v>
      </c>
      <c r="H74" s="42">
        <v>9079</v>
      </c>
      <c r="I74" s="84" t="s">
        <v>163</v>
      </c>
      <c r="J74" s="84"/>
      <c r="K74" s="84"/>
      <c r="L74" s="40">
        <v>145</v>
      </c>
      <c r="M74" s="41"/>
      <c r="N74" s="39">
        <f t="shared" si="3"/>
        <v>0</v>
      </c>
      <c r="O74" s="19"/>
      <c r="P74" s="21"/>
      <c r="Q74" s="20"/>
    </row>
    <row r="75" spans="1:17" s="17" customFormat="1" ht="39" customHeight="1">
      <c r="A75" s="80" t="s">
        <v>144</v>
      </c>
      <c r="B75" s="86" t="s">
        <v>143</v>
      </c>
      <c r="C75" s="84"/>
      <c r="D75" s="84"/>
      <c r="E75" s="40">
        <v>240</v>
      </c>
      <c r="F75" s="41"/>
      <c r="G75" s="43">
        <f t="shared" si="2"/>
        <v>0</v>
      </c>
      <c r="H75" s="42" t="s">
        <v>171</v>
      </c>
      <c r="I75" s="84" t="s">
        <v>164</v>
      </c>
      <c r="J75" s="84"/>
      <c r="K75" s="84"/>
      <c r="L75" s="40">
        <v>200</v>
      </c>
      <c r="M75" s="41"/>
      <c r="N75" s="39">
        <f t="shared" si="3"/>
        <v>0</v>
      </c>
      <c r="O75" s="19"/>
      <c r="P75" s="21"/>
      <c r="Q75" s="20"/>
    </row>
    <row r="76" spans="7:14" s="10" customFormat="1" ht="30.75" customHeight="1" thickBot="1">
      <c r="G76" s="28">
        <f>SUM(G43:G75)</f>
        <v>0</v>
      </c>
      <c r="N76" s="38">
        <f>SUM(N43:N75)</f>
        <v>0</v>
      </c>
    </row>
    <row r="77" spans="1:14" s="17" customFormat="1" ht="34.5" customHeight="1" thickBot="1">
      <c r="A77" s="78" t="s">
        <v>2</v>
      </c>
      <c r="B77" s="99" t="s">
        <v>3</v>
      </c>
      <c r="C77" s="100"/>
      <c r="D77" s="101"/>
      <c r="E77" s="24" t="s">
        <v>1</v>
      </c>
      <c r="F77" s="25" t="s">
        <v>0</v>
      </c>
      <c r="G77" s="27"/>
      <c r="H77" s="78" t="s">
        <v>2</v>
      </c>
      <c r="I77" s="99" t="s">
        <v>3</v>
      </c>
      <c r="J77" s="100"/>
      <c r="K77" s="101"/>
      <c r="L77" s="24" t="s">
        <v>1</v>
      </c>
      <c r="M77" s="25" t="s">
        <v>0</v>
      </c>
      <c r="N77" s="37">
        <f>SUM(N44:N75)</f>
        <v>0</v>
      </c>
    </row>
    <row r="78" spans="1:14" s="5" customFormat="1" ht="36" customHeight="1">
      <c r="A78" s="80">
        <v>26606</v>
      </c>
      <c r="B78" s="84" t="s">
        <v>172</v>
      </c>
      <c r="C78" s="84"/>
      <c r="D78" s="84"/>
      <c r="E78" s="40">
        <v>160</v>
      </c>
      <c r="F78" s="41"/>
      <c r="G78" s="39">
        <f>F78*E78</f>
        <v>0</v>
      </c>
      <c r="H78" s="80" t="s">
        <v>192</v>
      </c>
      <c r="I78" s="84" t="s">
        <v>184</v>
      </c>
      <c r="J78" s="84"/>
      <c r="K78" s="84"/>
      <c r="L78" s="40">
        <v>230</v>
      </c>
      <c r="M78" s="41"/>
      <c r="N78" s="33">
        <f aca="true" t="shared" si="4" ref="N78:N93">L78*M78</f>
        <v>0</v>
      </c>
    </row>
    <row r="79" spans="1:14" ht="38.25" customHeight="1">
      <c r="A79" s="80">
        <v>26635</v>
      </c>
      <c r="B79" s="84" t="s">
        <v>173</v>
      </c>
      <c r="C79" s="84"/>
      <c r="D79" s="84"/>
      <c r="E79" s="40">
        <v>160</v>
      </c>
      <c r="F79" s="41"/>
      <c r="G79" s="39">
        <f>F79*E79</f>
        <v>0</v>
      </c>
      <c r="H79" s="80">
        <v>26623</v>
      </c>
      <c r="I79" s="84" t="s">
        <v>62</v>
      </c>
      <c r="J79" s="84"/>
      <c r="K79" s="84"/>
      <c r="L79" s="40">
        <v>160</v>
      </c>
      <c r="M79" s="41"/>
      <c r="N79" s="33">
        <f t="shared" si="4"/>
        <v>0</v>
      </c>
    </row>
    <row r="80" spans="1:14" s="5" customFormat="1" ht="36" customHeight="1">
      <c r="A80" s="80">
        <v>9052</v>
      </c>
      <c r="B80" s="85" t="s">
        <v>15</v>
      </c>
      <c r="C80" s="85"/>
      <c r="D80" s="85"/>
      <c r="E80" s="40">
        <v>145</v>
      </c>
      <c r="F80" s="41"/>
      <c r="G80" s="39">
        <f aca="true" t="shared" si="5" ref="G80:G88">F80*E80</f>
        <v>0</v>
      </c>
      <c r="H80" s="80">
        <v>63031</v>
      </c>
      <c r="I80" s="84" t="s">
        <v>185</v>
      </c>
      <c r="J80" s="84"/>
      <c r="K80" s="84"/>
      <c r="L80" s="40">
        <v>160</v>
      </c>
      <c r="M80" s="41"/>
      <c r="N80" s="33">
        <f t="shared" si="4"/>
        <v>0</v>
      </c>
    </row>
    <row r="81" spans="1:14" ht="36" customHeight="1">
      <c r="A81" s="80" t="s">
        <v>175</v>
      </c>
      <c r="B81" s="84" t="s">
        <v>174</v>
      </c>
      <c r="C81" s="84"/>
      <c r="D81" s="84"/>
      <c r="E81" s="40">
        <v>200</v>
      </c>
      <c r="F81" s="41"/>
      <c r="G81" s="39">
        <f t="shared" si="5"/>
        <v>0</v>
      </c>
      <c r="H81" s="80">
        <v>4860</v>
      </c>
      <c r="I81" s="84" t="s">
        <v>186</v>
      </c>
      <c r="J81" s="84"/>
      <c r="K81" s="84"/>
      <c r="L81" s="40">
        <v>110</v>
      </c>
      <c r="M81" s="41"/>
      <c r="N81" s="33">
        <f t="shared" si="4"/>
        <v>0</v>
      </c>
    </row>
    <row r="82" spans="1:14" ht="36" customHeight="1">
      <c r="A82" s="80">
        <v>80012</v>
      </c>
      <c r="B82" s="84" t="s">
        <v>24</v>
      </c>
      <c r="C82" s="84"/>
      <c r="D82" s="84"/>
      <c r="E82" s="40">
        <v>200</v>
      </c>
      <c r="F82" s="41"/>
      <c r="G82" s="39">
        <f t="shared" si="5"/>
        <v>0</v>
      </c>
      <c r="H82" s="80">
        <v>80050</v>
      </c>
      <c r="I82" s="84" t="s">
        <v>187</v>
      </c>
      <c r="J82" s="84"/>
      <c r="K82" s="84"/>
      <c r="L82" s="40">
        <v>145</v>
      </c>
      <c r="M82" s="41"/>
      <c r="N82" s="33">
        <f t="shared" si="4"/>
        <v>0</v>
      </c>
    </row>
    <row r="83" spans="1:14" s="5" customFormat="1" ht="36" customHeight="1">
      <c r="A83" s="80">
        <v>80013</v>
      </c>
      <c r="B83" s="84" t="s">
        <v>16</v>
      </c>
      <c r="C83" s="84"/>
      <c r="D83" s="84"/>
      <c r="E83" s="40">
        <v>200</v>
      </c>
      <c r="F83" s="41"/>
      <c r="G83" s="39">
        <f t="shared" si="5"/>
        <v>0</v>
      </c>
      <c r="H83" s="80">
        <v>9049</v>
      </c>
      <c r="I83" s="84" t="s">
        <v>188</v>
      </c>
      <c r="J83" s="84"/>
      <c r="K83" s="84"/>
      <c r="L83" s="40">
        <v>145</v>
      </c>
      <c r="M83" s="41"/>
      <c r="N83" s="33">
        <f t="shared" si="4"/>
        <v>0</v>
      </c>
    </row>
    <row r="84" spans="1:14" ht="36" customHeight="1">
      <c r="A84" s="80">
        <v>80011</v>
      </c>
      <c r="B84" s="84" t="s">
        <v>43</v>
      </c>
      <c r="C84" s="84"/>
      <c r="D84" s="84"/>
      <c r="E84" s="40">
        <v>200</v>
      </c>
      <c r="F84" s="41"/>
      <c r="G84" s="39">
        <f t="shared" si="5"/>
        <v>0</v>
      </c>
      <c r="H84" s="80">
        <v>80041</v>
      </c>
      <c r="I84" s="85" t="s">
        <v>45</v>
      </c>
      <c r="J84" s="85"/>
      <c r="K84" s="85"/>
      <c r="L84" s="40">
        <v>120</v>
      </c>
      <c r="M84" s="41"/>
      <c r="N84" s="33">
        <f t="shared" si="4"/>
        <v>0</v>
      </c>
    </row>
    <row r="85" spans="1:14" ht="36" customHeight="1">
      <c r="A85" s="80">
        <v>80014</v>
      </c>
      <c r="B85" s="84" t="s">
        <v>25</v>
      </c>
      <c r="C85" s="84"/>
      <c r="D85" s="84"/>
      <c r="E85" s="40">
        <v>200</v>
      </c>
      <c r="F85" s="41"/>
      <c r="G85" s="39">
        <f>F85*E85</f>
        <v>0</v>
      </c>
      <c r="H85" s="80">
        <v>80030</v>
      </c>
      <c r="I85" s="84" t="s">
        <v>63</v>
      </c>
      <c r="J85" s="84"/>
      <c r="K85" s="84"/>
      <c r="L85" s="40">
        <v>120</v>
      </c>
      <c r="M85" s="41"/>
      <c r="N85" s="33">
        <f t="shared" si="4"/>
        <v>0</v>
      </c>
    </row>
    <row r="86" spans="1:14" s="5" customFormat="1" ht="36" customHeight="1">
      <c r="A86" s="80">
        <v>80092</v>
      </c>
      <c r="B86" s="84" t="s">
        <v>176</v>
      </c>
      <c r="C86" s="84"/>
      <c r="D86" s="84"/>
      <c r="E86" s="40">
        <v>400</v>
      </c>
      <c r="F86" s="41"/>
      <c r="G86" s="39">
        <f>F86*E86</f>
        <v>0</v>
      </c>
      <c r="H86" s="80">
        <v>26580</v>
      </c>
      <c r="I86" s="84" t="s">
        <v>46</v>
      </c>
      <c r="J86" s="84"/>
      <c r="K86" s="84"/>
      <c r="L86" s="40">
        <v>200</v>
      </c>
      <c r="M86" s="41"/>
      <c r="N86" s="33">
        <f t="shared" si="4"/>
        <v>0</v>
      </c>
    </row>
    <row r="87" spans="1:14" ht="36" customHeight="1">
      <c r="A87" s="80">
        <v>9076</v>
      </c>
      <c r="B87" s="84" t="s">
        <v>91</v>
      </c>
      <c r="C87" s="84"/>
      <c r="D87" s="84"/>
      <c r="E87" s="40">
        <v>145</v>
      </c>
      <c r="F87" s="41"/>
      <c r="G87" s="39">
        <f>F87*E87</f>
        <v>0</v>
      </c>
      <c r="H87" s="80">
        <v>80045</v>
      </c>
      <c r="I87" s="84" t="s">
        <v>66</v>
      </c>
      <c r="J87" s="84"/>
      <c r="K87" s="84"/>
      <c r="L87" s="40">
        <v>120</v>
      </c>
      <c r="M87" s="41"/>
      <c r="N87" s="33">
        <f t="shared" si="4"/>
        <v>0</v>
      </c>
    </row>
    <row r="88" spans="1:14" ht="36" customHeight="1">
      <c r="A88" s="80">
        <v>6549</v>
      </c>
      <c r="B88" s="84" t="s">
        <v>177</v>
      </c>
      <c r="C88" s="84"/>
      <c r="D88" s="84"/>
      <c r="E88" s="40">
        <v>160</v>
      </c>
      <c r="F88" s="41"/>
      <c r="G88" s="39">
        <f t="shared" si="5"/>
        <v>0</v>
      </c>
      <c r="H88" s="80">
        <v>80060</v>
      </c>
      <c r="I88" s="84" t="s">
        <v>67</v>
      </c>
      <c r="J88" s="84"/>
      <c r="K88" s="84"/>
      <c r="L88" s="40">
        <v>120</v>
      </c>
      <c r="M88" s="41"/>
      <c r="N88" s="33">
        <f t="shared" si="4"/>
        <v>0</v>
      </c>
    </row>
    <row r="89" spans="1:14" s="5" customFormat="1" ht="36" customHeight="1">
      <c r="A89" s="80">
        <v>63024</v>
      </c>
      <c r="B89" s="84" t="s">
        <v>178</v>
      </c>
      <c r="C89" s="84"/>
      <c r="D89" s="84"/>
      <c r="E89" s="40">
        <v>160</v>
      </c>
      <c r="F89" s="41"/>
      <c r="G89" s="39">
        <f aca="true" t="shared" si="6" ref="G89:G94">F89*E89</f>
        <v>0</v>
      </c>
      <c r="H89" s="80">
        <v>80023</v>
      </c>
      <c r="I89" s="84" t="s">
        <v>47</v>
      </c>
      <c r="J89" s="84"/>
      <c r="K89" s="84"/>
      <c r="L89" s="40">
        <v>120</v>
      </c>
      <c r="M89" s="41"/>
      <c r="N89" s="33">
        <f t="shared" si="4"/>
        <v>0</v>
      </c>
    </row>
    <row r="90" spans="1:14" ht="36" customHeight="1">
      <c r="A90" s="80">
        <v>63529</v>
      </c>
      <c r="B90" s="84" t="s">
        <v>44</v>
      </c>
      <c r="C90" s="84"/>
      <c r="D90" s="84"/>
      <c r="E90" s="40">
        <v>120</v>
      </c>
      <c r="F90" s="41"/>
      <c r="G90" s="39">
        <f t="shared" si="6"/>
        <v>0</v>
      </c>
      <c r="H90" s="80">
        <v>26587</v>
      </c>
      <c r="I90" s="84" t="s">
        <v>189</v>
      </c>
      <c r="J90" s="84"/>
      <c r="K90" s="84"/>
      <c r="L90" s="40">
        <v>160</v>
      </c>
      <c r="M90" s="41"/>
      <c r="N90" s="33">
        <f t="shared" si="4"/>
        <v>0</v>
      </c>
    </row>
    <row r="91" spans="1:14" ht="36" customHeight="1">
      <c r="A91" s="80" t="s">
        <v>183</v>
      </c>
      <c r="B91" s="84" t="s">
        <v>179</v>
      </c>
      <c r="C91" s="84"/>
      <c r="D91" s="84"/>
      <c r="E91" s="40">
        <v>160</v>
      </c>
      <c r="F91" s="41"/>
      <c r="G91" s="39">
        <f t="shared" si="6"/>
        <v>0</v>
      </c>
      <c r="H91" s="80">
        <v>26503</v>
      </c>
      <c r="I91" s="84" t="s">
        <v>190</v>
      </c>
      <c r="J91" s="84"/>
      <c r="K91" s="84"/>
      <c r="L91" s="40">
        <v>200</v>
      </c>
      <c r="M91" s="41"/>
      <c r="N91" s="33">
        <f t="shared" si="4"/>
        <v>0</v>
      </c>
    </row>
    <row r="92" spans="1:14" ht="36" customHeight="1">
      <c r="A92" s="80">
        <v>2996</v>
      </c>
      <c r="B92" s="84" t="s">
        <v>180</v>
      </c>
      <c r="C92" s="84"/>
      <c r="D92" s="84"/>
      <c r="E92" s="40">
        <v>200</v>
      </c>
      <c r="F92" s="41"/>
      <c r="G92" s="39">
        <f t="shared" si="6"/>
        <v>0</v>
      </c>
      <c r="H92" s="80">
        <v>85050</v>
      </c>
      <c r="I92" s="84" t="s">
        <v>191</v>
      </c>
      <c r="J92" s="84"/>
      <c r="K92" s="84"/>
      <c r="L92" s="40">
        <v>280</v>
      </c>
      <c r="M92" s="41"/>
      <c r="N92" s="33">
        <f t="shared" si="4"/>
        <v>0</v>
      </c>
    </row>
    <row r="93" spans="1:14" ht="36" customHeight="1">
      <c r="A93" s="80">
        <v>4823</v>
      </c>
      <c r="B93" s="84" t="s">
        <v>181</v>
      </c>
      <c r="C93" s="84"/>
      <c r="D93" s="84"/>
      <c r="E93" s="40">
        <v>130</v>
      </c>
      <c r="F93" s="41"/>
      <c r="G93" s="39">
        <f t="shared" si="6"/>
        <v>0</v>
      </c>
      <c r="H93" s="80">
        <v>9149</v>
      </c>
      <c r="I93" s="84" t="s">
        <v>68</v>
      </c>
      <c r="J93" s="84"/>
      <c r="K93" s="84"/>
      <c r="L93" s="40">
        <v>160</v>
      </c>
      <c r="M93" s="41"/>
      <c r="N93" s="33">
        <f t="shared" si="4"/>
        <v>0</v>
      </c>
    </row>
    <row r="94" spans="1:14" ht="36" customHeight="1" thickBot="1">
      <c r="A94" s="80">
        <v>80095</v>
      </c>
      <c r="B94" s="84" t="s">
        <v>182</v>
      </c>
      <c r="C94" s="84"/>
      <c r="D94" s="84"/>
      <c r="E94" s="40">
        <v>185</v>
      </c>
      <c r="F94" s="41"/>
      <c r="G94" s="39">
        <f t="shared" si="6"/>
        <v>0</v>
      </c>
      <c r="H94" s="80" t="s">
        <v>42</v>
      </c>
      <c r="I94" s="84" t="s">
        <v>48</v>
      </c>
      <c r="J94" s="84"/>
      <c r="K94" s="84"/>
      <c r="L94" s="40">
        <v>200</v>
      </c>
      <c r="M94" s="41"/>
      <c r="N94" s="34">
        <f>SUM(N78:N93)</f>
        <v>0</v>
      </c>
    </row>
    <row r="95" spans="1:13" ht="31.5" customHeight="1" thickBot="1">
      <c r="A95" s="5"/>
      <c r="B95" s="5"/>
      <c r="C95" s="6"/>
      <c r="D95" s="6"/>
      <c r="E95" s="7"/>
      <c r="F95" s="6"/>
      <c r="G95" s="30">
        <f>SUM(G78:G94)</f>
        <v>0</v>
      </c>
      <c r="H95" s="83"/>
      <c r="I95" s="91" t="s">
        <v>6</v>
      </c>
      <c r="J95" s="91"/>
      <c r="K95" s="92"/>
      <c r="L95" s="77">
        <f>G95+G76+G41+N41+N94+N76+L12</f>
        <v>0</v>
      </c>
      <c r="M95" s="73">
        <f>SUM(F15:F40,M15:M40,F78:F94,M78:M93,M43:M75,F43:F75,K12)</f>
        <v>0</v>
      </c>
    </row>
    <row r="96" spans="1:13" ht="31.5" customHeight="1">
      <c r="A96" s="5"/>
      <c r="B96" s="5"/>
      <c r="C96" s="6"/>
      <c r="D96" s="6"/>
      <c r="E96" s="7"/>
      <c r="F96" s="6"/>
      <c r="G96" s="31"/>
      <c r="H96" s="5"/>
      <c r="I96" s="5"/>
      <c r="J96" s="5"/>
      <c r="K96" s="5"/>
      <c r="L96" s="5"/>
      <c r="M96" s="5"/>
    </row>
    <row r="97" spans="1:13" ht="31.5" customHeight="1" thickBot="1">
      <c r="A97" s="5"/>
      <c r="B97" s="5"/>
      <c r="C97" s="6"/>
      <c r="D97" s="6"/>
      <c r="E97" s="7"/>
      <c r="F97" s="6"/>
      <c r="G97" s="31"/>
      <c r="H97" s="5"/>
      <c r="I97" s="5"/>
      <c r="J97" s="5"/>
      <c r="K97" s="5"/>
      <c r="L97" s="5"/>
      <c r="M97" s="5"/>
    </row>
    <row r="98" spans="1:13" ht="31.5" customHeight="1" thickBot="1">
      <c r="A98" s="102" t="s">
        <v>49</v>
      </c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4"/>
    </row>
    <row r="99" spans="1:13" ht="76.5" customHeight="1" thickBot="1">
      <c r="A99" s="18" t="s">
        <v>2</v>
      </c>
      <c r="B99" s="105" t="s">
        <v>3</v>
      </c>
      <c r="C99" s="105"/>
      <c r="D99" s="105"/>
      <c r="E99" s="105"/>
      <c r="F99" s="105"/>
      <c r="G99" s="105"/>
      <c r="H99" s="105"/>
      <c r="I99" s="105"/>
      <c r="J99" s="44" t="s">
        <v>9</v>
      </c>
      <c r="K99" s="44" t="s">
        <v>70</v>
      </c>
      <c r="L99" s="44" t="s">
        <v>0</v>
      </c>
      <c r="M99" s="47" t="s">
        <v>69</v>
      </c>
    </row>
    <row r="100" spans="1:13" ht="38.25" customHeight="1">
      <c r="A100" s="57"/>
      <c r="B100" s="97"/>
      <c r="C100" s="97"/>
      <c r="D100" s="97"/>
      <c r="E100" s="97"/>
      <c r="F100" s="97"/>
      <c r="G100" s="97"/>
      <c r="H100" s="97"/>
      <c r="I100" s="97"/>
      <c r="J100" s="64"/>
      <c r="K100" s="66">
        <f>J100*0.8</f>
        <v>0</v>
      </c>
      <c r="L100" s="68"/>
      <c r="M100" s="70">
        <f>L100*K100</f>
        <v>0</v>
      </c>
    </row>
    <row r="101" spans="1:13" ht="31.5" customHeight="1">
      <c r="A101" s="57"/>
      <c r="B101" s="97"/>
      <c r="C101" s="97"/>
      <c r="D101" s="97"/>
      <c r="E101" s="97"/>
      <c r="F101" s="97"/>
      <c r="G101" s="97"/>
      <c r="H101" s="97"/>
      <c r="I101" s="97"/>
      <c r="J101" s="64"/>
      <c r="K101" s="66">
        <f>J101*0.8</f>
        <v>0</v>
      </c>
      <c r="L101" s="68"/>
      <c r="M101" s="70">
        <f>L101*K101</f>
        <v>0</v>
      </c>
    </row>
    <row r="102" spans="1:13" ht="31.5" customHeight="1" thickBot="1">
      <c r="A102" s="75"/>
      <c r="B102" s="106"/>
      <c r="C102" s="106"/>
      <c r="D102" s="106"/>
      <c r="E102" s="106"/>
      <c r="F102" s="106"/>
      <c r="G102" s="106"/>
      <c r="H102" s="106"/>
      <c r="I102" s="106"/>
      <c r="J102" s="65"/>
      <c r="K102" s="67">
        <f>J102*0.8</f>
        <v>0</v>
      </c>
      <c r="L102" s="63">
        <v>0</v>
      </c>
      <c r="M102" s="71">
        <f>L102*K102</f>
        <v>0</v>
      </c>
    </row>
    <row r="103" spans="1:13" ht="31.5" customHeight="1" thickBot="1" thickTop="1">
      <c r="A103" s="76"/>
      <c r="B103" s="93" t="s">
        <v>6</v>
      </c>
      <c r="C103" s="94"/>
      <c r="D103" s="94"/>
      <c r="E103" s="94"/>
      <c r="F103" s="94"/>
      <c r="G103" s="94"/>
      <c r="H103" s="94"/>
      <c r="I103" s="94"/>
      <c r="J103" s="94"/>
      <c r="K103" s="95"/>
      <c r="L103" s="69">
        <f>SUM(L100:L102)</f>
        <v>0</v>
      </c>
      <c r="M103" s="72">
        <f>SUM(M100:M102)</f>
        <v>0</v>
      </c>
    </row>
    <row r="104" spans="1:13" ht="31.5" customHeight="1" thickBot="1">
      <c r="A104" s="5"/>
      <c r="B104" s="5"/>
      <c r="C104" s="107"/>
      <c r="D104" s="107"/>
      <c r="E104" s="107"/>
      <c r="F104" s="107"/>
      <c r="G104" s="107"/>
      <c r="H104" s="107"/>
      <c r="I104" s="107"/>
      <c r="J104" s="113"/>
      <c r="K104" s="114"/>
      <c r="L104" s="5"/>
      <c r="M104" s="5"/>
    </row>
    <row r="105" spans="2:13" ht="31.5" customHeight="1">
      <c r="B105" s="5"/>
      <c r="C105" s="22"/>
      <c r="D105" s="22"/>
      <c r="E105" s="111" t="s">
        <v>12</v>
      </c>
      <c r="F105" s="112"/>
      <c r="G105" s="112"/>
      <c r="H105" s="112"/>
      <c r="I105" s="112"/>
      <c r="J105" s="112"/>
      <c r="K105" s="79">
        <f>SUM(L95,M103)</f>
        <v>0</v>
      </c>
      <c r="L105" s="89"/>
      <c r="M105" s="90"/>
    </row>
    <row r="106" spans="5:13" ht="31.5" customHeight="1" thickBot="1">
      <c r="E106" s="108" t="s">
        <v>13</v>
      </c>
      <c r="F106" s="109"/>
      <c r="G106" s="109"/>
      <c r="H106" s="109"/>
      <c r="I106" s="109"/>
      <c r="J106" s="109"/>
      <c r="K106" s="109"/>
      <c r="L106" s="109"/>
      <c r="M106" s="110"/>
    </row>
    <row r="107" spans="5:13" ht="31.5" customHeight="1">
      <c r="E107" s="7"/>
      <c r="F107" s="7"/>
      <c r="G107" s="7"/>
      <c r="H107" s="7"/>
      <c r="I107" s="7"/>
      <c r="J107" s="7"/>
      <c r="K107" s="7"/>
      <c r="L107" s="7"/>
      <c r="M107" s="7"/>
    </row>
    <row r="108" spans="1:13" ht="31.5" customHeight="1">
      <c r="A108" s="96" t="s">
        <v>7</v>
      </c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</row>
    <row r="109" spans="1:13" ht="31.5" customHeight="1">
      <c r="A109" s="96" t="s">
        <v>8</v>
      </c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</row>
    <row r="110" ht="31.5" customHeight="1"/>
    <row r="111" spans="1:13" ht="31.5" customHeight="1">
      <c r="A111" s="87" t="s">
        <v>193</v>
      </c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</row>
    <row r="112" ht="31.5" customHeight="1"/>
    <row r="113" ht="31.5" customHeight="1"/>
    <row r="114" ht="31.5" customHeight="1"/>
  </sheetData>
  <sheetProtection/>
  <mergeCells count="185">
    <mergeCell ref="I74:K74"/>
    <mergeCell ref="I75:K75"/>
    <mergeCell ref="I70:K70"/>
    <mergeCell ref="I71:K71"/>
    <mergeCell ref="I72:K72"/>
    <mergeCell ref="I73:K73"/>
    <mergeCell ref="B89:D89"/>
    <mergeCell ref="B90:D90"/>
    <mergeCell ref="B74:D74"/>
    <mergeCell ref="B78:D78"/>
    <mergeCell ref="B79:D79"/>
    <mergeCell ref="B80:D80"/>
    <mergeCell ref="I78:K78"/>
    <mergeCell ref="I79:K79"/>
    <mergeCell ref="I80:K80"/>
    <mergeCell ref="I81:K81"/>
    <mergeCell ref="I40:K40"/>
    <mergeCell ref="B39:D39"/>
    <mergeCell ref="B71:D71"/>
    <mergeCell ref="B75:D75"/>
    <mergeCell ref="B68:D68"/>
    <mergeCell ref="B69:D69"/>
    <mergeCell ref="B70:D70"/>
    <mergeCell ref="B65:D65"/>
    <mergeCell ref="B66:D66"/>
    <mergeCell ref="B67:D67"/>
    <mergeCell ref="B42:D42"/>
    <mergeCell ref="I42:K42"/>
    <mergeCell ref="B36:D36"/>
    <mergeCell ref="I36:K36"/>
    <mergeCell ref="B37:D37"/>
    <mergeCell ref="I37:K37"/>
    <mergeCell ref="B38:D38"/>
    <mergeCell ref="I38:K38"/>
    <mergeCell ref="I39:K39"/>
    <mergeCell ref="B40:D40"/>
    <mergeCell ref="B23:D23"/>
    <mergeCell ref="A4:L4"/>
    <mergeCell ref="C9:I9"/>
    <mergeCell ref="C10:I10"/>
    <mergeCell ref="C6:I6"/>
    <mergeCell ref="C8:I8"/>
    <mergeCell ref="B1:L1"/>
    <mergeCell ref="A2:M2"/>
    <mergeCell ref="C7:I7"/>
    <mergeCell ref="A3:I3"/>
    <mergeCell ref="J3:L3"/>
    <mergeCell ref="I21:K21"/>
    <mergeCell ref="I16:K16"/>
    <mergeCell ref="I22:K22"/>
    <mergeCell ref="C11:I11"/>
    <mergeCell ref="B19:D19"/>
    <mergeCell ref="B17:D17"/>
    <mergeCell ref="B16:D16"/>
    <mergeCell ref="B18:D18"/>
    <mergeCell ref="B22:D22"/>
    <mergeCell ref="B14:D14"/>
    <mergeCell ref="B15:D15"/>
    <mergeCell ref="B20:D20"/>
    <mergeCell ref="B21:D21"/>
    <mergeCell ref="I14:K14"/>
    <mergeCell ref="I19:K19"/>
    <mergeCell ref="I20:K20"/>
    <mergeCell ref="I17:K17"/>
    <mergeCell ref="I18:K18"/>
    <mergeCell ref="I15:K15"/>
    <mergeCell ref="I23:K23"/>
    <mergeCell ref="I24:K24"/>
    <mergeCell ref="I25:K25"/>
    <mergeCell ref="I26:K26"/>
    <mergeCell ref="I30:K30"/>
    <mergeCell ref="B28:D28"/>
    <mergeCell ref="B25:D25"/>
    <mergeCell ref="B26:D26"/>
    <mergeCell ref="I27:K27"/>
    <mergeCell ref="I28:K28"/>
    <mergeCell ref="I29:K29"/>
    <mergeCell ref="B29:D29"/>
    <mergeCell ref="B24:D24"/>
    <mergeCell ref="B27:D27"/>
    <mergeCell ref="I77:K77"/>
    <mergeCell ref="C12:J12"/>
    <mergeCell ref="I31:K31"/>
    <mergeCell ref="B30:D30"/>
    <mergeCell ref="B31:D31"/>
    <mergeCell ref="I33:K33"/>
    <mergeCell ref="I34:K34"/>
    <mergeCell ref="I35:K35"/>
    <mergeCell ref="B102:I102"/>
    <mergeCell ref="C104:I104"/>
    <mergeCell ref="E106:M106"/>
    <mergeCell ref="E105:J105"/>
    <mergeCell ref="J104:K104"/>
    <mergeCell ref="B100:I100"/>
    <mergeCell ref="B44:D44"/>
    <mergeCell ref="B59:D59"/>
    <mergeCell ref="B60:D60"/>
    <mergeCell ref="I57:K57"/>
    <mergeCell ref="I52:K52"/>
    <mergeCell ref="B55:D55"/>
    <mergeCell ref="B47:D47"/>
    <mergeCell ref="B48:D48"/>
    <mergeCell ref="B49:D49"/>
    <mergeCell ref="B99:I99"/>
    <mergeCell ref="I32:K32"/>
    <mergeCell ref="B32:D32"/>
    <mergeCell ref="B33:D33"/>
    <mergeCell ref="B35:D35"/>
    <mergeCell ref="I43:K43"/>
    <mergeCell ref="I44:K44"/>
    <mergeCell ref="I45:K45"/>
    <mergeCell ref="I46:K46"/>
    <mergeCell ref="B56:D56"/>
    <mergeCell ref="B34:D34"/>
    <mergeCell ref="B43:D43"/>
    <mergeCell ref="B45:D45"/>
    <mergeCell ref="B77:D77"/>
    <mergeCell ref="B51:D51"/>
    <mergeCell ref="B54:D54"/>
    <mergeCell ref="B57:D57"/>
    <mergeCell ref="B58:D58"/>
    <mergeCell ref="B52:D52"/>
    <mergeCell ref="B53:D53"/>
    <mergeCell ref="I62:K62"/>
    <mergeCell ref="A111:M111"/>
    <mergeCell ref="K105:M105"/>
    <mergeCell ref="I95:K95"/>
    <mergeCell ref="B103:K103"/>
    <mergeCell ref="A109:M109"/>
    <mergeCell ref="B101:I101"/>
    <mergeCell ref="B62:D62"/>
    <mergeCell ref="A108:M108"/>
    <mergeCell ref="A98:M98"/>
    <mergeCell ref="I58:K58"/>
    <mergeCell ref="I59:K59"/>
    <mergeCell ref="I60:K60"/>
    <mergeCell ref="I61:K61"/>
    <mergeCell ref="I47:K47"/>
    <mergeCell ref="I48:K48"/>
    <mergeCell ref="I49:K49"/>
    <mergeCell ref="I56:K56"/>
    <mergeCell ref="I51:K51"/>
    <mergeCell ref="I50:K50"/>
    <mergeCell ref="I53:K53"/>
    <mergeCell ref="I55:K55"/>
    <mergeCell ref="I54:K54"/>
    <mergeCell ref="B46:D46"/>
    <mergeCell ref="B50:D50"/>
    <mergeCell ref="B63:D63"/>
    <mergeCell ref="B64:D64"/>
    <mergeCell ref="B61:D61"/>
    <mergeCell ref="B88:D88"/>
    <mergeCell ref="I88:K88"/>
    <mergeCell ref="I63:K63"/>
    <mergeCell ref="I64:K64"/>
    <mergeCell ref="I65:K65"/>
    <mergeCell ref="I66:K66"/>
    <mergeCell ref="I67:K67"/>
    <mergeCell ref="I68:K68"/>
    <mergeCell ref="B72:D72"/>
    <mergeCell ref="B73:D73"/>
    <mergeCell ref="I86:K86"/>
    <mergeCell ref="I87:K87"/>
    <mergeCell ref="I69:K69"/>
    <mergeCell ref="B84:D84"/>
    <mergeCell ref="B85:D85"/>
    <mergeCell ref="B86:D86"/>
    <mergeCell ref="B87:D87"/>
    <mergeCell ref="B81:D81"/>
    <mergeCell ref="B82:D82"/>
    <mergeCell ref="B83:D83"/>
    <mergeCell ref="I82:K82"/>
    <mergeCell ref="I83:K83"/>
    <mergeCell ref="I84:K84"/>
    <mergeCell ref="I85:K85"/>
    <mergeCell ref="I94:K94"/>
    <mergeCell ref="B91:D91"/>
    <mergeCell ref="B92:D92"/>
    <mergeCell ref="B93:D93"/>
    <mergeCell ref="B94:D94"/>
    <mergeCell ref="I93:K93"/>
    <mergeCell ref="I89:K89"/>
    <mergeCell ref="I90:K90"/>
    <mergeCell ref="I91:K91"/>
    <mergeCell ref="I92:K92"/>
  </mergeCells>
  <printOptions/>
  <pageMargins left="0.4330708661417323" right="0.31496062992125984" top="0.15748031496062992" bottom="0.1968503937007874" header="0.15748031496062992" footer="0.15748031496062992"/>
  <pageSetup fitToHeight="0" fitToWidth="1" horizontalDpi="600" verticalDpi="600" orientation="portrait" paperSize="9" scale="60" r:id="rId1"/>
  <rowBreaks count="2" manualBreakCount="2">
    <brk id="40" max="12" man="1"/>
    <brk id="7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Albatros Media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katerina.rychla</dc:creator>
  <cp:keywords/>
  <dc:description/>
  <cp:lastModifiedBy>Zdeněk Jaroš</cp:lastModifiedBy>
  <cp:lastPrinted>2018-10-10T12:04:55Z</cp:lastPrinted>
  <dcterms:created xsi:type="dcterms:W3CDTF">2013-12-13T06:43:05Z</dcterms:created>
  <dcterms:modified xsi:type="dcterms:W3CDTF">2018-10-31T17:20:01Z</dcterms:modified>
  <cp:category/>
  <cp:version/>
  <cp:contentType/>
  <cp:contentStatus/>
</cp:coreProperties>
</file>